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303_三和中_教員\★部活動\★部活動運営方針\"/>
    </mc:Choice>
  </mc:AlternateContent>
  <bookViews>
    <workbookView xWindow="0" yWindow="0" windowWidth="2370" windowHeight="0" tabRatio="656"/>
  </bookViews>
  <sheets>
    <sheet name="野球部" sheetId="1" r:id="rId1"/>
    <sheet name="サッカー部" sheetId="2" r:id="rId2"/>
    <sheet name="陸上競技部" sheetId="3" r:id="rId3"/>
    <sheet name="ソフトテニス部" sheetId="4" r:id="rId4"/>
    <sheet name="男子バスケットボール部" sheetId="5" r:id="rId5"/>
    <sheet name="女子バスケットボール部 " sheetId="6" r:id="rId6"/>
    <sheet name="剣道部" sheetId="7" r:id="rId7"/>
    <sheet name="柔道部" sheetId="8" r:id="rId8"/>
    <sheet name="卓球部" sheetId="9" r:id="rId9"/>
    <sheet name="バレーボール部" sheetId="10" r:id="rId10"/>
    <sheet name="バドミントン部" sheetId="11" r:id="rId11"/>
    <sheet name="吹奏楽部" sheetId="12" r:id="rId12"/>
    <sheet name="美術部" sheetId="13" r:id="rId13"/>
    <sheet name="パソコン部" sheetId="14" r:id="rId14"/>
    <sheet name="Sheet13" sheetId="15" r:id="rId15"/>
    <sheet name="Sheet14" sheetId="16" r:id="rId16"/>
  </sheets>
  <definedNames>
    <definedName name="_xlnm.Print_Area" localSheetId="1">サッカー部!$A$1:$AG$128</definedName>
    <definedName name="_xlnm.Print_Area" localSheetId="3">ソフトテニス部!$A$1:$AG$128</definedName>
    <definedName name="_xlnm.Print_Area" localSheetId="13">パソコン部!$A$1:$AG$128</definedName>
    <definedName name="_xlnm.Print_Area" localSheetId="10">バドミントン部!$A$1:$AG$128</definedName>
    <definedName name="_xlnm.Print_Area" localSheetId="9">バレーボール部!$A$1:$AG$128</definedName>
    <definedName name="_xlnm.Print_Area" localSheetId="6">剣道部!$A$1:$AG$128</definedName>
    <definedName name="_xlnm.Print_Area" localSheetId="7">柔道部!$A$1:$AG$128</definedName>
    <definedName name="_xlnm.Print_Area" localSheetId="5">'女子バスケットボール部 '!$A$1:$AG$128</definedName>
    <definedName name="_xlnm.Print_Area" localSheetId="11">吹奏楽部!$A$1:$AG$128</definedName>
    <definedName name="_xlnm.Print_Area" localSheetId="8">卓球部!$A$1:$AG$128</definedName>
    <definedName name="_xlnm.Print_Area" localSheetId="4">男子バスケットボール部!$A$1:$AG$128</definedName>
    <definedName name="_xlnm.Print_Area" localSheetId="12">美術部!$A$1:$AG$128</definedName>
    <definedName name="_xlnm.Print_Area" localSheetId="0">野球部!$A$1:$AG$128</definedName>
    <definedName name="Z_05D5E13F_7806_4804_BA08_E4A17A253C63_.wvu.PrintArea" localSheetId="1" hidden="1">サッカー部!$A$1:$AG$128</definedName>
    <definedName name="Z_05D5E13F_7806_4804_BA08_E4A17A253C63_.wvu.PrintArea" localSheetId="3" hidden="1">ソフトテニス部!$A$1:$AG$128</definedName>
    <definedName name="Z_05D5E13F_7806_4804_BA08_E4A17A253C63_.wvu.PrintArea" localSheetId="13" hidden="1">パソコン部!$A$1:$AG$128</definedName>
    <definedName name="Z_05D5E13F_7806_4804_BA08_E4A17A253C63_.wvu.PrintArea" localSheetId="10" hidden="1">バドミントン部!$A$1:$AG$128</definedName>
    <definedName name="Z_05D5E13F_7806_4804_BA08_E4A17A253C63_.wvu.PrintArea" localSheetId="9" hidden="1">バレーボール部!$A$1:$AG$128</definedName>
    <definedName name="Z_05D5E13F_7806_4804_BA08_E4A17A253C63_.wvu.PrintArea" localSheetId="6" hidden="1">剣道部!$A$1:$AG$128</definedName>
    <definedName name="Z_05D5E13F_7806_4804_BA08_E4A17A253C63_.wvu.PrintArea" localSheetId="7" hidden="1">柔道部!$A$1:$AG$128</definedName>
    <definedName name="Z_05D5E13F_7806_4804_BA08_E4A17A253C63_.wvu.PrintArea" localSheetId="5" hidden="1">'女子バスケットボール部 '!$A$1:$AG$128</definedName>
    <definedName name="Z_05D5E13F_7806_4804_BA08_E4A17A253C63_.wvu.PrintArea" localSheetId="11" hidden="1">吹奏楽部!$A$1:$AG$128</definedName>
    <definedName name="Z_05D5E13F_7806_4804_BA08_E4A17A253C63_.wvu.PrintArea" localSheetId="8" hidden="1">卓球部!$A$1:$AG$128</definedName>
    <definedName name="Z_05D5E13F_7806_4804_BA08_E4A17A253C63_.wvu.PrintArea" localSheetId="4" hidden="1">男子バスケットボール部!$A$1:$AG$128</definedName>
    <definedName name="Z_05D5E13F_7806_4804_BA08_E4A17A253C63_.wvu.PrintArea" localSheetId="12" hidden="1">美術部!$A$1:$AG$128</definedName>
    <definedName name="Z_05D5E13F_7806_4804_BA08_E4A17A253C63_.wvu.PrintArea" localSheetId="0" hidden="1">野球部!$A$1:$AG$128</definedName>
    <definedName name="Z_05D5E13F_7806_4804_BA08_E4A17A253C63_.wvu.PrintArea" localSheetId="2" hidden="1">陸上競技部!$A$1:$AG$128</definedName>
    <definedName name="Z_05D5E13F_7806_4804_BA08_E4A17A253C63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05D5E13F_7806_4804_BA08_E4A17A253C63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05D5E13F_7806_4804_BA08_E4A17A253C63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05D5E13F_7806_4804_BA08_E4A17A253C63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05D5E13F_7806_4804_BA08_E4A17A253C63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05D5E13F_7806_4804_BA08_E4A17A253C63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05D5E13F_7806_4804_BA08_E4A17A253C63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05D5E13F_7806_4804_BA08_E4A17A253C63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05D5E13F_7806_4804_BA08_E4A17A253C63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05D5E13F_7806_4804_BA08_E4A17A253C63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05D5E13F_7806_4804_BA08_E4A17A253C63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05D5E13F_7806_4804_BA08_E4A17A253C63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05D5E13F_7806_4804_BA08_E4A17A253C63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05D5E13F_7806_4804_BA08_E4A17A253C63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05D5E13F_7806_4804_BA08_E4A17A253C63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05D5E13F_7806_4804_BA08_E4A17A253C63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1D587B11_ED57_4AD4_96FF_B2C078C27644_.wvu.PrintArea" localSheetId="1" hidden="1">サッカー部!$A$1:$AG$128</definedName>
    <definedName name="Z_1D587B11_ED57_4AD4_96FF_B2C078C27644_.wvu.PrintArea" localSheetId="3" hidden="1">ソフトテニス部!$A$1:$AG$128</definedName>
    <definedName name="Z_1D587B11_ED57_4AD4_96FF_B2C078C27644_.wvu.PrintArea" localSheetId="13" hidden="1">パソコン部!$A$1:$AG$128</definedName>
    <definedName name="Z_1D587B11_ED57_4AD4_96FF_B2C078C27644_.wvu.PrintArea" localSheetId="10" hidden="1">バドミントン部!$A$1:$AG$128</definedName>
    <definedName name="Z_1D587B11_ED57_4AD4_96FF_B2C078C27644_.wvu.PrintArea" localSheetId="9" hidden="1">バレーボール部!$A$1:$AG$128</definedName>
    <definedName name="Z_1D587B11_ED57_4AD4_96FF_B2C078C27644_.wvu.PrintArea" localSheetId="6" hidden="1">剣道部!$A$1:$AG$128</definedName>
    <definedName name="Z_1D587B11_ED57_4AD4_96FF_B2C078C27644_.wvu.PrintArea" localSheetId="7" hidden="1">柔道部!$A$1:$AG$128</definedName>
    <definedName name="Z_1D587B11_ED57_4AD4_96FF_B2C078C27644_.wvu.PrintArea" localSheetId="5" hidden="1">'女子バスケットボール部 '!$A$1:$AG$128</definedName>
    <definedName name="Z_1D587B11_ED57_4AD4_96FF_B2C078C27644_.wvu.PrintArea" localSheetId="11" hidden="1">吹奏楽部!$A$1:$AG$128</definedName>
    <definedName name="Z_1D587B11_ED57_4AD4_96FF_B2C078C27644_.wvu.PrintArea" localSheetId="8" hidden="1">卓球部!$A$1:$AG$128</definedName>
    <definedName name="Z_1D587B11_ED57_4AD4_96FF_B2C078C27644_.wvu.PrintArea" localSheetId="4" hidden="1">男子バスケットボール部!$A$1:$AG$128</definedName>
    <definedName name="Z_1D587B11_ED57_4AD4_96FF_B2C078C27644_.wvu.PrintArea" localSheetId="12" hidden="1">美術部!$A$1:$AG$128</definedName>
    <definedName name="Z_1D587B11_ED57_4AD4_96FF_B2C078C27644_.wvu.PrintArea" localSheetId="0" hidden="1">野球部!$A$1:$AG$128</definedName>
    <definedName name="Z_1D587B11_ED57_4AD4_96FF_B2C078C27644_.wvu.PrintArea" localSheetId="2" hidden="1">陸上競技部!$A$1:$AG$128</definedName>
    <definedName name="Z_1D587B11_ED57_4AD4_96FF_B2C078C27644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1D587B11_ED57_4AD4_96FF_B2C078C27644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1D587B11_ED57_4AD4_96FF_B2C078C27644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1D587B11_ED57_4AD4_96FF_B2C078C27644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1D587B11_ED57_4AD4_96FF_B2C078C27644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1D587B11_ED57_4AD4_96FF_B2C078C27644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1D587B11_ED57_4AD4_96FF_B2C078C27644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1D587B11_ED57_4AD4_96FF_B2C078C27644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1D587B11_ED57_4AD4_96FF_B2C078C27644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1D587B11_ED57_4AD4_96FF_B2C078C27644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1D587B11_ED57_4AD4_96FF_B2C078C27644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1D587B11_ED57_4AD4_96FF_B2C078C27644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1D587B11_ED57_4AD4_96FF_B2C078C27644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1D587B11_ED57_4AD4_96FF_B2C078C27644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1D587B11_ED57_4AD4_96FF_B2C078C27644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1D587B11_ED57_4AD4_96FF_B2C078C27644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2DD033F3_89C4_4D02_8E89_47CC31E0F964_.wvu.PrintArea" localSheetId="1" hidden="1">サッカー部!$A$1:$AG$128</definedName>
    <definedName name="Z_2DD033F3_89C4_4D02_8E89_47CC31E0F964_.wvu.PrintArea" localSheetId="3" hidden="1">ソフトテニス部!$A$1:$AG$128</definedName>
    <definedName name="Z_2DD033F3_89C4_4D02_8E89_47CC31E0F964_.wvu.PrintArea" localSheetId="13" hidden="1">パソコン部!$A$1:$AG$128</definedName>
    <definedName name="Z_2DD033F3_89C4_4D02_8E89_47CC31E0F964_.wvu.PrintArea" localSheetId="10" hidden="1">バドミントン部!$A$1:$AG$128</definedName>
    <definedName name="Z_2DD033F3_89C4_4D02_8E89_47CC31E0F964_.wvu.PrintArea" localSheetId="9" hidden="1">バレーボール部!$A$1:$AG$128</definedName>
    <definedName name="Z_2DD033F3_89C4_4D02_8E89_47CC31E0F964_.wvu.PrintArea" localSheetId="6" hidden="1">剣道部!$A$1:$AG$128</definedName>
    <definedName name="Z_2DD033F3_89C4_4D02_8E89_47CC31E0F964_.wvu.PrintArea" localSheetId="7" hidden="1">柔道部!$A$1:$AG$128</definedName>
    <definedName name="Z_2DD033F3_89C4_4D02_8E89_47CC31E0F964_.wvu.PrintArea" localSheetId="5" hidden="1">'女子バスケットボール部 '!$A$1:$AG$128</definedName>
    <definedName name="Z_2DD033F3_89C4_4D02_8E89_47CC31E0F964_.wvu.PrintArea" localSheetId="11" hidden="1">吹奏楽部!$A$1:$AG$128</definedName>
    <definedName name="Z_2DD033F3_89C4_4D02_8E89_47CC31E0F964_.wvu.PrintArea" localSheetId="8" hidden="1">卓球部!$A$1:$AG$128</definedName>
    <definedName name="Z_2DD033F3_89C4_4D02_8E89_47CC31E0F964_.wvu.PrintArea" localSheetId="4" hidden="1">男子バスケットボール部!$A$1:$AG$128</definedName>
    <definedName name="Z_2DD033F3_89C4_4D02_8E89_47CC31E0F964_.wvu.PrintArea" localSheetId="12" hidden="1">美術部!$A$1:$AG$128</definedName>
    <definedName name="Z_2DD033F3_89C4_4D02_8E89_47CC31E0F964_.wvu.PrintArea" localSheetId="0" hidden="1">野球部!$A$1:$AG$128</definedName>
    <definedName name="Z_2DD033F3_89C4_4D02_8E89_47CC31E0F964_.wvu.PrintArea" localSheetId="2" hidden="1">陸上競技部!$A$1:$AG$128</definedName>
    <definedName name="Z_2DD033F3_89C4_4D02_8E89_47CC31E0F964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2DD033F3_89C4_4D02_8E89_47CC31E0F964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2DD033F3_89C4_4D02_8E89_47CC31E0F964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2DD033F3_89C4_4D02_8E89_47CC31E0F964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2DD033F3_89C4_4D02_8E89_47CC31E0F964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2DD033F3_89C4_4D02_8E89_47CC31E0F964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2DD033F3_89C4_4D02_8E89_47CC31E0F964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2DD033F3_89C4_4D02_8E89_47CC31E0F964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2DD033F3_89C4_4D02_8E89_47CC31E0F964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2DD033F3_89C4_4D02_8E89_47CC31E0F964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2DD033F3_89C4_4D02_8E89_47CC31E0F964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2DD033F3_89C4_4D02_8E89_47CC31E0F964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2DD033F3_89C4_4D02_8E89_47CC31E0F964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2DD033F3_89C4_4D02_8E89_47CC31E0F964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2DD033F3_89C4_4D02_8E89_47CC31E0F964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2DD033F3_89C4_4D02_8E89_47CC31E0F964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35DC69AC_21D5_4B12_B458_1C8223F36C31_.wvu.PrintArea" localSheetId="1" hidden="1">サッカー部!$A$1:$AG$128</definedName>
    <definedName name="Z_35DC69AC_21D5_4B12_B458_1C8223F36C31_.wvu.PrintArea" localSheetId="3" hidden="1">ソフトテニス部!$A$1:$AG$128</definedName>
    <definedName name="Z_35DC69AC_21D5_4B12_B458_1C8223F36C31_.wvu.PrintArea" localSheetId="13" hidden="1">パソコン部!$A$1:$AG$128</definedName>
    <definedName name="Z_35DC69AC_21D5_4B12_B458_1C8223F36C31_.wvu.PrintArea" localSheetId="10" hidden="1">バドミントン部!$A$1:$AG$128</definedName>
    <definedName name="Z_35DC69AC_21D5_4B12_B458_1C8223F36C31_.wvu.PrintArea" localSheetId="9" hidden="1">バレーボール部!$A$1:$AG$128</definedName>
    <definedName name="Z_35DC69AC_21D5_4B12_B458_1C8223F36C31_.wvu.PrintArea" localSheetId="6" hidden="1">剣道部!$A$1:$AG$128</definedName>
    <definedName name="Z_35DC69AC_21D5_4B12_B458_1C8223F36C31_.wvu.PrintArea" localSheetId="7" hidden="1">柔道部!$A$1:$AG$128</definedName>
    <definedName name="Z_35DC69AC_21D5_4B12_B458_1C8223F36C31_.wvu.PrintArea" localSheetId="5" hidden="1">'女子バスケットボール部 '!$A$1:$AG$128</definedName>
    <definedName name="Z_35DC69AC_21D5_4B12_B458_1C8223F36C31_.wvu.PrintArea" localSheetId="11" hidden="1">吹奏楽部!$A$1:$AG$128</definedName>
    <definedName name="Z_35DC69AC_21D5_4B12_B458_1C8223F36C31_.wvu.PrintArea" localSheetId="8" hidden="1">卓球部!$A$1:$AG$128</definedName>
    <definedName name="Z_35DC69AC_21D5_4B12_B458_1C8223F36C31_.wvu.PrintArea" localSheetId="4" hidden="1">男子バスケットボール部!$A$1:$AG$128</definedName>
    <definedName name="Z_35DC69AC_21D5_4B12_B458_1C8223F36C31_.wvu.PrintArea" localSheetId="12" hidden="1">美術部!$A$1:$AG$128</definedName>
    <definedName name="Z_35DC69AC_21D5_4B12_B458_1C8223F36C31_.wvu.PrintArea" localSheetId="0" hidden="1">野球部!$A$1:$AG$128</definedName>
    <definedName name="Z_35DC69AC_21D5_4B12_B458_1C8223F36C31_.wvu.PrintArea" localSheetId="2" hidden="1">陸上競技部!$A$1:$AG$128</definedName>
    <definedName name="Z_35DC69AC_21D5_4B12_B458_1C8223F36C31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35DC69AC_21D5_4B12_B458_1C8223F36C31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35DC69AC_21D5_4B12_B458_1C8223F36C31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35DC69AC_21D5_4B12_B458_1C8223F36C31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35DC69AC_21D5_4B12_B458_1C8223F36C31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35DC69AC_21D5_4B12_B458_1C8223F36C31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35DC69AC_21D5_4B12_B458_1C8223F36C31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35DC69AC_21D5_4B12_B458_1C8223F36C31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35DC69AC_21D5_4B12_B458_1C8223F36C31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35DC69AC_21D5_4B12_B458_1C8223F36C31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35DC69AC_21D5_4B12_B458_1C8223F36C31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35DC69AC_21D5_4B12_B458_1C8223F36C31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35DC69AC_21D5_4B12_B458_1C8223F36C31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35DC69AC_21D5_4B12_B458_1C8223F36C31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35DC69AC_21D5_4B12_B458_1C8223F36C31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35DC69AC_21D5_4B12_B458_1C8223F36C31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3C7F01A8_231A_468E_8AB9_AC52DB2F8477_.wvu.PrintArea" localSheetId="1" hidden="1">サッカー部!$A$1:$AG$128</definedName>
    <definedName name="Z_3C7F01A8_231A_468E_8AB9_AC52DB2F8477_.wvu.PrintArea" localSheetId="3" hidden="1">ソフトテニス部!$A$1:$AG$128</definedName>
    <definedName name="Z_3C7F01A8_231A_468E_8AB9_AC52DB2F8477_.wvu.PrintArea" localSheetId="13" hidden="1">パソコン部!$A$1:$AG$128</definedName>
    <definedName name="Z_3C7F01A8_231A_468E_8AB9_AC52DB2F8477_.wvu.PrintArea" localSheetId="10" hidden="1">バドミントン部!$A$1:$AG$128</definedName>
    <definedName name="Z_3C7F01A8_231A_468E_8AB9_AC52DB2F8477_.wvu.PrintArea" localSheetId="9" hidden="1">バレーボール部!$A$1:$AG$128</definedName>
    <definedName name="Z_3C7F01A8_231A_468E_8AB9_AC52DB2F8477_.wvu.PrintArea" localSheetId="6" hidden="1">剣道部!$A$1:$AG$128</definedName>
    <definedName name="Z_3C7F01A8_231A_468E_8AB9_AC52DB2F8477_.wvu.PrintArea" localSheetId="7" hidden="1">柔道部!$A$1:$AG$128</definedName>
    <definedName name="Z_3C7F01A8_231A_468E_8AB9_AC52DB2F8477_.wvu.PrintArea" localSheetId="5" hidden="1">'女子バスケットボール部 '!$A$1:$AG$128</definedName>
    <definedName name="Z_3C7F01A8_231A_468E_8AB9_AC52DB2F8477_.wvu.PrintArea" localSheetId="11" hidden="1">吹奏楽部!$A$1:$AG$128</definedName>
    <definedName name="Z_3C7F01A8_231A_468E_8AB9_AC52DB2F8477_.wvu.PrintArea" localSheetId="8" hidden="1">卓球部!$A$1:$AG$128</definedName>
    <definedName name="Z_3C7F01A8_231A_468E_8AB9_AC52DB2F8477_.wvu.PrintArea" localSheetId="4" hidden="1">男子バスケットボール部!$A$1:$AG$128</definedName>
    <definedName name="Z_3C7F01A8_231A_468E_8AB9_AC52DB2F8477_.wvu.PrintArea" localSheetId="12" hidden="1">美術部!$A$1:$AG$128</definedName>
    <definedName name="Z_3C7F01A8_231A_468E_8AB9_AC52DB2F8477_.wvu.PrintArea" localSheetId="0" hidden="1">野球部!$A$1:$AG$128</definedName>
    <definedName name="Z_3C7F01A8_231A_468E_8AB9_AC52DB2F8477_.wvu.PrintArea" localSheetId="2" hidden="1">陸上競技部!$A$1:$AG$128</definedName>
    <definedName name="Z_3C7F01A8_231A_468E_8AB9_AC52DB2F8477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3C7F01A8_231A_468E_8AB9_AC52DB2F8477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3C7F01A8_231A_468E_8AB9_AC52DB2F8477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3C7F01A8_231A_468E_8AB9_AC52DB2F8477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3C7F01A8_231A_468E_8AB9_AC52DB2F8477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3C7F01A8_231A_468E_8AB9_AC52DB2F8477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3C7F01A8_231A_468E_8AB9_AC52DB2F8477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3C7F01A8_231A_468E_8AB9_AC52DB2F8477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3C7F01A8_231A_468E_8AB9_AC52DB2F8477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3C7F01A8_231A_468E_8AB9_AC52DB2F8477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3C7F01A8_231A_468E_8AB9_AC52DB2F8477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3C7F01A8_231A_468E_8AB9_AC52DB2F8477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3C7F01A8_231A_468E_8AB9_AC52DB2F8477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3C7F01A8_231A_468E_8AB9_AC52DB2F8477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3C7F01A8_231A_468E_8AB9_AC52DB2F8477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3C7F01A8_231A_468E_8AB9_AC52DB2F8477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51C57F20_2579_45E6_A652_626052E0F703_.wvu.PrintArea" localSheetId="1" hidden="1">サッカー部!$A$1:$AG$128</definedName>
    <definedName name="Z_51C57F20_2579_45E6_A652_626052E0F703_.wvu.PrintArea" localSheetId="3" hidden="1">ソフトテニス部!$A$1:$AG$128</definedName>
    <definedName name="Z_51C57F20_2579_45E6_A652_626052E0F703_.wvu.PrintArea" localSheetId="13" hidden="1">パソコン部!$A$1:$AG$128</definedName>
    <definedName name="Z_51C57F20_2579_45E6_A652_626052E0F703_.wvu.PrintArea" localSheetId="10" hidden="1">バドミントン部!$A$1:$AG$128</definedName>
    <definedName name="Z_51C57F20_2579_45E6_A652_626052E0F703_.wvu.PrintArea" localSheetId="9" hidden="1">バレーボール部!$A$1:$AG$128</definedName>
    <definedName name="Z_51C57F20_2579_45E6_A652_626052E0F703_.wvu.PrintArea" localSheetId="6" hidden="1">剣道部!$A$1:$AG$128</definedName>
    <definedName name="Z_51C57F20_2579_45E6_A652_626052E0F703_.wvu.PrintArea" localSheetId="7" hidden="1">柔道部!$A$1:$AG$128</definedName>
    <definedName name="Z_51C57F20_2579_45E6_A652_626052E0F703_.wvu.PrintArea" localSheetId="5" hidden="1">'女子バスケットボール部 '!$A$1:$AG$128</definedName>
    <definedName name="Z_51C57F20_2579_45E6_A652_626052E0F703_.wvu.PrintArea" localSheetId="11" hidden="1">吹奏楽部!$A$1:$AG$128</definedName>
    <definedName name="Z_51C57F20_2579_45E6_A652_626052E0F703_.wvu.PrintArea" localSheetId="8" hidden="1">卓球部!$A$1:$AG$128</definedName>
    <definedName name="Z_51C57F20_2579_45E6_A652_626052E0F703_.wvu.PrintArea" localSheetId="4" hidden="1">男子バスケットボール部!$A$1:$AG$128</definedName>
    <definedName name="Z_51C57F20_2579_45E6_A652_626052E0F703_.wvu.PrintArea" localSheetId="12" hidden="1">美術部!$A$1:$AG$128</definedName>
    <definedName name="Z_51C57F20_2579_45E6_A652_626052E0F703_.wvu.PrintArea" localSheetId="0" hidden="1">野球部!$A$1:$AG$128</definedName>
    <definedName name="Z_51C57F20_2579_45E6_A652_626052E0F703_.wvu.PrintArea" localSheetId="2" hidden="1">陸上競技部!$A$1:$AG$128</definedName>
    <definedName name="Z_51C57F20_2579_45E6_A652_626052E0F703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51C57F20_2579_45E6_A652_626052E0F703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51C57F20_2579_45E6_A652_626052E0F703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51C57F20_2579_45E6_A652_626052E0F703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51C57F20_2579_45E6_A652_626052E0F703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51C57F20_2579_45E6_A652_626052E0F703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51C57F20_2579_45E6_A652_626052E0F703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51C57F20_2579_45E6_A652_626052E0F703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51C57F20_2579_45E6_A652_626052E0F703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51C57F20_2579_45E6_A652_626052E0F703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51C57F20_2579_45E6_A652_626052E0F703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51C57F20_2579_45E6_A652_626052E0F703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51C57F20_2579_45E6_A652_626052E0F703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51C57F20_2579_45E6_A652_626052E0F703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51C57F20_2579_45E6_A652_626052E0F703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51C57F20_2579_45E6_A652_626052E0F703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5B76DB29_7A62_4E11_805C_AD304550B512_.wvu.PrintArea" localSheetId="1" hidden="1">サッカー部!$A$1:$AG$128</definedName>
    <definedName name="Z_5B76DB29_7A62_4E11_805C_AD304550B512_.wvu.PrintArea" localSheetId="3" hidden="1">ソフトテニス部!$A$1:$AG$128</definedName>
    <definedName name="Z_5B76DB29_7A62_4E11_805C_AD304550B512_.wvu.PrintArea" localSheetId="13" hidden="1">パソコン部!$A$1:$AG$128</definedName>
    <definedName name="Z_5B76DB29_7A62_4E11_805C_AD304550B512_.wvu.PrintArea" localSheetId="10" hidden="1">バドミントン部!$A$1:$AG$128</definedName>
    <definedName name="Z_5B76DB29_7A62_4E11_805C_AD304550B512_.wvu.PrintArea" localSheetId="9" hidden="1">バレーボール部!$A$1:$AG$128</definedName>
    <definedName name="Z_5B76DB29_7A62_4E11_805C_AD304550B512_.wvu.PrintArea" localSheetId="6" hidden="1">剣道部!$A$1:$AG$128</definedName>
    <definedName name="Z_5B76DB29_7A62_4E11_805C_AD304550B512_.wvu.PrintArea" localSheetId="7" hidden="1">柔道部!$A$1:$AG$128</definedName>
    <definedName name="Z_5B76DB29_7A62_4E11_805C_AD304550B512_.wvu.PrintArea" localSheetId="5" hidden="1">'女子バスケットボール部 '!$A$1:$AG$128</definedName>
    <definedName name="Z_5B76DB29_7A62_4E11_805C_AD304550B512_.wvu.PrintArea" localSheetId="11" hidden="1">吹奏楽部!$A$1:$AG$128</definedName>
    <definedName name="Z_5B76DB29_7A62_4E11_805C_AD304550B512_.wvu.PrintArea" localSheetId="8" hidden="1">卓球部!$A$1:$AG$128</definedName>
    <definedName name="Z_5B76DB29_7A62_4E11_805C_AD304550B512_.wvu.PrintArea" localSheetId="4" hidden="1">男子バスケットボール部!$A$1:$AG$128</definedName>
    <definedName name="Z_5B76DB29_7A62_4E11_805C_AD304550B512_.wvu.PrintArea" localSheetId="12" hidden="1">美術部!$A$1:$AG$128</definedName>
    <definedName name="Z_5B76DB29_7A62_4E11_805C_AD304550B512_.wvu.PrintArea" localSheetId="0" hidden="1">野球部!$A$1:$AG$128</definedName>
    <definedName name="Z_5B76DB29_7A62_4E11_805C_AD304550B512_.wvu.PrintArea" localSheetId="2" hidden="1">陸上競技部!$A$1:$AG$128</definedName>
    <definedName name="Z_5B76DB29_7A62_4E11_805C_AD304550B512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5B76DB29_7A62_4E11_805C_AD304550B512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5B76DB29_7A62_4E11_805C_AD304550B512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5B76DB29_7A62_4E11_805C_AD304550B512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5B76DB29_7A62_4E11_805C_AD304550B512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5B76DB29_7A62_4E11_805C_AD304550B512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5B76DB29_7A62_4E11_805C_AD304550B512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5B76DB29_7A62_4E11_805C_AD304550B512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5B76DB29_7A62_4E11_805C_AD304550B512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5B76DB29_7A62_4E11_805C_AD304550B512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5B76DB29_7A62_4E11_805C_AD304550B512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5B76DB29_7A62_4E11_805C_AD304550B512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5B76DB29_7A62_4E11_805C_AD304550B512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5B76DB29_7A62_4E11_805C_AD304550B512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5B76DB29_7A62_4E11_805C_AD304550B512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5B76DB29_7A62_4E11_805C_AD304550B512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5E898D69_3009_455B_B520_AB95AA4ACE31_.wvu.PrintArea" localSheetId="1" hidden="1">サッカー部!$A$1:$AG$128</definedName>
    <definedName name="Z_5E898D69_3009_455B_B520_AB95AA4ACE31_.wvu.PrintArea" localSheetId="3" hidden="1">ソフトテニス部!$A$1:$AG$128</definedName>
    <definedName name="Z_5E898D69_3009_455B_B520_AB95AA4ACE31_.wvu.PrintArea" localSheetId="13" hidden="1">パソコン部!$A$1:$AG$128</definedName>
    <definedName name="Z_5E898D69_3009_455B_B520_AB95AA4ACE31_.wvu.PrintArea" localSheetId="10" hidden="1">バドミントン部!$A$1:$AG$128</definedName>
    <definedName name="Z_5E898D69_3009_455B_B520_AB95AA4ACE31_.wvu.PrintArea" localSheetId="9" hidden="1">バレーボール部!$A$1:$AG$128</definedName>
    <definedName name="Z_5E898D69_3009_455B_B520_AB95AA4ACE31_.wvu.PrintArea" localSheetId="6" hidden="1">剣道部!$A$1:$AG$128</definedName>
    <definedName name="Z_5E898D69_3009_455B_B520_AB95AA4ACE31_.wvu.PrintArea" localSheetId="7" hidden="1">柔道部!$A$1:$AG$128</definedName>
    <definedName name="Z_5E898D69_3009_455B_B520_AB95AA4ACE31_.wvu.PrintArea" localSheetId="5" hidden="1">'女子バスケットボール部 '!$A$1:$AG$128</definedName>
    <definedName name="Z_5E898D69_3009_455B_B520_AB95AA4ACE31_.wvu.PrintArea" localSheetId="11" hidden="1">吹奏楽部!$A$1:$AG$128</definedName>
    <definedName name="Z_5E898D69_3009_455B_B520_AB95AA4ACE31_.wvu.PrintArea" localSheetId="8" hidden="1">卓球部!$A$1:$AG$128</definedName>
    <definedName name="Z_5E898D69_3009_455B_B520_AB95AA4ACE31_.wvu.PrintArea" localSheetId="4" hidden="1">男子バスケットボール部!$A$1:$AG$128</definedName>
    <definedName name="Z_5E898D69_3009_455B_B520_AB95AA4ACE31_.wvu.PrintArea" localSheetId="12" hidden="1">美術部!$A$1:$AG$128</definedName>
    <definedName name="Z_5E898D69_3009_455B_B520_AB95AA4ACE31_.wvu.PrintArea" localSheetId="0" hidden="1">野球部!$A$1:$AG$128</definedName>
    <definedName name="Z_5E898D69_3009_455B_B520_AB95AA4ACE31_.wvu.PrintArea" localSheetId="2" hidden="1">陸上競技部!$A$1:$AG$128</definedName>
    <definedName name="Z_5E898D69_3009_455B_B520_AB95AA4ACE31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5E898D69_3009_455B_B520_AB95AA4ACE31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5E898D69_3009_455B_B520_AB95AA4ACE31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5E898D69_3009_455B_B520_AB95AA4ACE31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5E898D69_3009_455B_B520_AB95AA4ACE31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5E898D69_3009_455B_B520_AB95AA4ACE31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5E898D69_3009_455B_B520_AB95AA4ACE31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5E898D69_3009_455B_B520_AB95AA4ACE31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5E898D69_3009_455B_B520_AB95AA4ACE31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5E898D69_3009_455B_B520_AB95AA4ACE31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5E898D69_3009_455B_B520_AB95AA4ACE31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5E898D69_3009_455B_B520_AB95AA4ACE31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5E898D69_3009_455B_B520_AB95AA4ACE31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5E898D69_3009_455B_B520_AB95AA4ACE31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5E898D69_3009_455B_B520_AB95AA4ACE31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5E898D69_3009_455B_B520_AB95AA4ACE31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7F23CC79_9A27_4193_938A_FC9CE20F0FAE_.wvu.PrintArea" localSheetId="1" hidden="1">サッカー部!$A$1:$AG$128</definedName>
    <definedName name="Z_7F23CC79_9A27_4193_938A_FC9CE20F0FAE_.wvu.PrintArea" localSheetId="3" hidden="1">ソフトテニス部!$A$1:$AG$128</definedName>
    <definedName name="Z_7F23CC79_9A27_4193_938A_FC9CE20F0FAE_.wvu.PrintArea" localSheetId="13" hidden="1">パソコン部!$A$1:$AG$128</definedName>
    <definedName name="Z_7F23CC79_9A27_4193_938A_FC9CE20F0FAE_.wvu.PrintArea" localSheetId="10" hidden="1">バドミントン部!$A$1:$AG$128</definedName>
    <definedName name="Z_7F23CC79_9A27_4193_938A_FC9CE20F0FAE_.wvu.PrintArea" localSheetId="9" hidden="1">バレーボール部!$A$1:$AG$128</definedName>
    <definedName name="Z_7F23CC79_9A27_4193_938A_FC9CE20F0FAE_.wvu.PrintArea" localSheetId="6" hidden="1">剣道部!$A$1:$AG$128</definedName>
    <definedName name="Z_7F23CC79_9A27_4193_938A_FC9CE20F0FAE_.wvu.PrintArea" localSheetId="7" hidden="1">柔道部!$A$1:$AG$128</definedName>
    <definedName name="Z_7F23CC79_9A27_4193_938A_FC9CE20F0FAE_.wvu.PrintArea" localSheetId="5" hidden="1">'女子バスケットボール部 '!$A$1:$AG$128</definedName>
    <definedName name="Z_7F23CC79_9A27_4193_938A_FC9CE20F0FAE_.wvu.PrintArea" localSheetId="11" hidden="1">吹奏楽部!$A$1:$AG$128</definedName>
    <definedName name="Z_7F23CC79_9A27_4193_938A_FC9CE20F0FAE_.wvu.PrintArea" localSheetId="8" hidden="1">卓球部!$A$1:$AG$128</definedName>
    <definedName name="Z_7F23CC79_9A27_4193_938A_FC9CE20F0FAE_.wvu.PrintArea" localSheetId="4" hidden="1">男子バスケットボール部!$A$1:$AG$128</definedName>
    <definedName name="Z_7F23CC79_9A27_4193_938A_FC9CE20F0FAE_.wvu.PrintArea" localSheetId="12" hidden="1">美術部!$A$1:$AG$128</definedName>
    <definedName name="Z_7F23CC79_9A27_4193_938A_FC9CE20F0FAE_.wvu.PrintArea" localSheetId="0" hidden="1">野球部!$A$1:$AG$128</definedName>
    <definedName name="Z_7F23CC79_9A27_4193_938A_FC9CE20F0FAE_.wvu.PrintArea" localSheetId="2" hidden="1">陸上競技部!$A$1:$AG$128</definedName>
    <definedName name="Z_7F23CC79_9A27_4193_938A_FC9CE20F0FAE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7F23CC79_9A27_4193_938A_FC9CE20F0FAE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7F23CC79_9A27_4193_938A_FC9CE20F0FAE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7F23CC79_9A27_4193_938A_FC9CE20F0FAE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7F23CC79_9A27_4193_938A_FC9CE20F0FAE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7F23CC79_9A27_4193_938A_FC9CE20F0FAE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7F23CC79_9A27_4193_938A_FC9CE20F0FAE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7F23CC79_9A27_4193_938A_FC9CE20F0FAE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7F23CC79_9A27_4193_938A_FC9CE20F0FAE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7F23CC79_9A27_4193_938A_FC9CE20F0FAE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7F23CC79_9A27_4193_938A_FC9CE20F0FAE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7F23CC79_9A27_4193_938A_FC9CE20F0FAE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7F23CC79_9A27_4193_938A_FC9CE20F0FAE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7F23CC79_9A27_4193_938A_FC9CE20F0FAE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7F23CC79_9A27_4193_938A_FC9CE20F0FAE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7F23CC79_9A27_4193_938A_FC9CE20F0FAE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CE59B38F_BA78_4B3C_95D7_70E1C9CF0A29_.wvu.PrintArea" localSheetId="1" hidden="1">サッカー部!$A$1:$AG$128</definedName>
    <definedName name="Z_CE59B38F_BA78_4B3C_95D7_70E1C9CF0A29_.wvu.PrintArea" localSheetId="3" hidden="1">ソフトテニス部!$A$1:$AG$128</definedName>
    <definedName name="Z_CE59B38F_BA78_4B3C_95D7_70E1C9CF0A29_.wvu.PrintArea" localSheetId="13" hidden="1">パソコン部!$A$1:$AG$128</definedName>
    <definedName name="Z_CE59B38F_BA78_4B3C_95D7_70E1C9CF0A29_.wvu.PrintArea" localSheetId="10" hidden="1">バドミントン部!$A$1:$AG$128</definedName>
    <definedName name="Z_CE59B38F_BA78_4B3C_95D7_70E1C9CF0A29_.wvu.PrintArea" localSheetId="9" hidden="1">バレーボール部!$A$1:$AG$128</definedName>
    <definedName name="Z_CE59B38F_BA78_4B3C_95D7_70E1C9CF0A29_.wvu.PrintArea" localSheetId="6" hidden="1">剣道部!$A$1:$AG$128</definedName>
    <definedName name="Z_CE59B38F_BA78_4B3C_95D7_70E1C9CF0A29_.wvu.PrintArea" localSheetId="7" hidden="1">柔道部!$A$1:$AG$128</definedName>
    <definedName name="Z_CE59B38F_BA78_4B3C_95D7_70E1C9CF0A29_.wvu.PrintArea" localSheetId="5" hidden="1">'女子バスケットボール部 '!$A$1:$AG$128</definedName>
    <definedName name="Z_CE59B38F_BA78_4B3C_95D7_70E1C9CF0A29_.wvu.PrintArea" localSheetId="11" hidden="1">吹奏楽部!$A$1:$AG$128</definedName>
    <definedName name="Z_CE59B38F_BA78_4B3C_95D7_70E1C9CF0A29_.wvu.PrintArea" localSheetId="8" hidden="1">卓球部!$A$1:$AG$128</definedName>
    <definedName name="Z_CE59B38F_BA78_4B3C_95D7_70E1C9CF0A29_.wvu.PrintArea" localSheetId="4" hidden="1">男子バスケットボール部!$A$1:$AG$128</definedName>
    <definedName name="Z_CE59B38F_BA78_4B3C_95D7_70E1C9CF0A29_.wvu.PrintArea" localSheetId="12" hidden="1">美術部!$A$1:$AG$128</definedName>
    <definedName name="Z_CE59B38F_BA78_4B3C_95D7_70E1C9CF0A29_.wvu.PrintArea" localSheetId="0" hidden="1">野球部!$A$1:$AG$128</definedName>
    <definedName name="Z_CE59B38F_BA78_4B3C_95D7_70E1C9CF0A29_.wvu.PrintArea" localSheetId="2" hidden="1">陸上競技部!$A$1:$AG$128</definedName>
    <definedName name="Z_CE59B38F_BA78_4B3C_95D7_70E1C9CF0A29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CE59B38F_BA78_4B3C_95D7_70E1C9CF0A29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CE59B38F_BA78_4B3C_95D7_70E1C9CF0A29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CE59B38F_BA78_4B3C_95D7_70E1C9CF0A29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CE59B38F_BA78_4B3C_95D7_70E1C9CF0A29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CE59B38F_BA78_4B3C_95D7_70E1C9CF0A29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CE59B38F_BA78_4B3C_95D7_70E1C9CF0A29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CE59B38F_BA78_4B3C_95D7_70E1C9CF0A29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CE59B38F_BA78_4B3C_95D7_70E1C9CF0A29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CE59B38F_BA78_4B3C_95D7_70E1C9CF0A29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CE59B38F_BA78_4B3C_95D7_70E1C9CF0A29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CE59B38F_BA78_4B3C_95D7_70E1C9CF0A29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CE59B38F_BA78_4B3C_95D7_70E1C9CF0A29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CE59B38F_BA78_4B3C_95D7_70E1C9CF0A29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CE59B38F_BA78_4B3C_95D7_70E1C9CF0A29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CE59B38F_BA78_4B3C_95D7_70E1C9CF0A29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D2B4BBF4_15FA_4C0B_8E1D_591A621B155B_.wvu.PrintArea" localSheetId="1" hidden="1">サッカー部!$A$1:$AG$128</definedName>
    <definedName name="Z_D2B4BBF4_15FA_4C0B_8E1D_591A621B155B_.wvu.PrintArea" localSheetId="3" hidden="1">ソフトテニス部!$A$1:$AG$128</definedName>
    <definedName name="Z_D2B4BBF4_15FA_4C0B_8E1D_591A621B155B_.wvu.PrintArea" localSheetId="13" hidden="1">パソコン部!$A$1:$AG$128</definedName>
    <definedName name="Z_D2B4BBF4_15FA_4C0B_8E1D_591A621B155B_.wvu.PrintArea" localSheetId="10" hidden="1">バドミントン部!$A$1:$AG$128</definedName>
    <definedName name="Z_D2B4BBF4_15FA_4C0B_8E1D_591A621B155B_.wvu.PrintArea" localSheetId="9" hidden="1">バレーボール部!$A$1:$AG$128</definedName>
    <definedName name="Z_D2B4BBF4_15FA_4C0B_8E1D_591A621B155B_.wvu.PrintArea" localSheetId="6" hidden="1">剣道部!$A$1:$AG$128</definedName>
    <definedName name="Z_D2B4BBF4_15FA_4C0B_8E1D_591A621B155B_.wvu.PrintArea" localSheetId="7" hidden="1">柔道部!$A$1:$AG$128</definedName>
    <definedName name="Z_D2B4BBF4_15FA_4C0B_8E1D_591A621B155B_.wvu.PrintArea" localSheetId="5" hidden="1">'女子バスケットボール部 '!$A$1:$AG$128</definedName>
    <definedName name="Z_D2B4BBF4_15FA_4C0B_8E1D_591A621B155B_.wvu.PrintArea" localSheetId="11" hidden="1">吹奏楽部!$A$1:$AG$128</definedName>
    <definedName name="Z_D2B4BBF4_15FA_4C0B_8E1D_591A621B155B_.wvu.PrintArea" localSheetId="8" hidden="1">卓球部!$A$1:$AG$128</definedName>
    <definedName name="Z_D2B4BBF4_15FA_4C0B_8E1D_591A621B155B_.wvu.PrintArea" localSheetId="4" hidden="1">男子バスケットボール部!$A$1:$AG$128</definedName>
    <definedName name="Z_D2B4BBF4_15FA_4C0B_8E1D_591A621B155B_.wvu.PrintArea" localSheetId="12" hidden="1">美術部!$A$1:$AG$128</definedName>
    <definedName name="Z_D2B4BBF4_15FA_4C0B_8E1D_591A621B155B_.wvu.PrintArea" localSheetId="0" hidden="1">野球部!$A$1:$AG$128</definedName>
    <definedName name="Z_D2B4BBF4_15FA_4C0B_8E1D_591A621B155B_.wvu.PrintArea" localSheetId="2" hidden="1">陸上競技部!$A$1:$AG$128</definedName>
    <definedName name="Z_D2B4BBF4_15FA_4C0B_8E1D_591A621B155B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D2B4BBF4_15FA_4C0B_8E1D_591A621B155B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D2B4BBF4_15FA_4C0B_8E1D_591A621B155B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D2B4BBF4_15FA_4C0B_8E1D_591A621B155B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D2B4BBF4_15FA_4C0B_8E1D_591A621B155B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D2B4BBF4_15FA_4C0B_8E1D_591A621B155B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D2B4BBF4_15FA_4C0B_8E1D_591A621B155B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D2B4BBF4_15FA_4C0B_8E1D_591A621B155B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D2B4BBF4_15FA_4C0B_8E1D_591A621B155B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D2B4BBF4_15FA_4C0B_8E1D_591A621B155B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D2B4BBF4_15FA_4C0B_8E1D_591A621B155B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D2B4BBF4_15FA_4C0B_8E1D_591A621B155B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D2B4BBF4_15FA_4C0B_8E1D_591A621B155B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D2B4BBF4_15FA_4C0B_8E1D_591A621B155B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D2B4BBF4_15FA_4C0B_8E1D_591A621B155B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D2B4BBF4_15FA_4C0B_8E1D_591A621B155B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D31DB27C_4D63_4381_8A9B_CA8BB7F85AC5_.wvu.PrintArea" localSheetId="1" hidden="1">サッカー部!$A$1:$AG$128</definedName>
    <definedName name="Z_D31DB27C_4D63_4381_8A9B_CA8BB7F85AC5_.wvu.PrintArea" localSheetId="3" hidden="1">ソフトテニス部!$A$1:$AG$128</definedName>
    <definedName name="Z_D31DB27C_4D63_4381_8A9B_CA8BB7F85AC5_.wvu.PrintArea" localSheetId="13" hidden="1">パソコン部!$A$1:$AG$128</definedName>
    <definedName name="Z_D31DB27C_4D63_4381_8A9B_CA8BB7F85AC5_.wvu.PrintArea" localSheetId="10" hidden="1">バドミントン部!$A$1:$AG$128</definedName>
    <definedName name="Z_D31DB27C_4D63_4381_8A9B_CA8BB7F85AC5_.wvu.PrintArea" localSheetId="9" hidden="1">バレーボール部!$A$1:$AG$128</definedName>
    <definedName name="Z_D31DB27C_4D63_4381_8A9B_CA8BB7F85AC5_.wvu.PrintArea" localSheetId="6" hidden="1">剣道部!$A$1:$AG$128</definedName>
    <definedName name="Z_D31DB27C_4D63_4381_8A9B_CA8BB7F85AC5_.wvu.PrintArea" localSheetId="7" hidden="1">柔道部!$A$1:$AG$128</definedName>
    <definedName name="Z_D31DB27C_4D63_4381_8A9B_CA8BB7F85AC5_.wvu.PrintArea" localSheetId="5" hidden="1">'女子バスケットボール部 '!$A$1:$AG$128</definedName>
    <definedName name="Z_D31DB27C_4D63_4381_8A9B_CA8BB7F85AC5_.wvu.PrintArea" localSheetId="11" hidden="1">吹奏楽部!$A$1:$AG$128</definedName>
    <definedName name="Z_D31DB27C_4D63_4381_8A9B_CA8BB7F85AC5_.wvu.PrintArea" localSheetId="8" hidden="1">卓球部!$A$1:$AG$128</definedName>
    <definedName name="Z_D31DB27C_4D63_4381_8A9B_CA8BB7F85AC5_.wvu.PrintArea" localSheetId="4" hidden="1">男子バスケットボール部!$A$1:$AG$128</definedName>
    <definedName name="Z_D31DB27C_4D63_4381_8A9B_CA8BB7F85AC5_.wvu.PrintArea" localSheetId="12" hidden="1">美術部!$A$1:$AG$128</definedName>
    <definedName name="Z_D31DB27C_4D63_4381_8A9B_CA8BB7F85AC5_.wvu.PrintArea" localSheetId="0" hidden="1">野球部!$A$1:$AG$128</definedName>
    <definedName name="Z_D31DB27C_4D63_4381_8A9B_CA8BB7F85AC5_.wvu.PrintArea" localSheetId="2" hidden="1">陸上競技部!$A$1:$AG$128</definedName>
    <definedName name="Z_D31DB27C_4D63_4381_8A9B_CA8BB7F85AC5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D31DB27C_4D63_4381_8A9B_CA8BB7F85AC5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D31DB27C_4D63_4381_8A9B_CA8BB7F85AC5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D31DB27C_4D63_4381_8A9B_CA8BB7F85AC5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D31DB27C_4D63_4381_8A9B_CA8BB7F85AC5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D31DB27C_4D63_4381_8A9B_CA8BB7F85AC5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D31DB27C_4D63_4381_8A9B_CA8BB7F85AC5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D31DB27C_4D63_4381_8A9B_CA8BB7F85AC5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D31DB27C_4D63_4381_8A9B_CA8BB7F85AC5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D31DB27C_4D63_4381_8A9B_CA8BB7F85AC5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D31DB27C_4D63_4381_8A9B_CA8BB7F85AC5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D31DB27C_4D63_4381_8A9B_CA8BB7F85AC5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D31DB27C_4D63_4381_8A9B_CA8BB7F85AC5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D31DB27C_4D63_4381_8A9B_CA8BB7F85AC5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D31DB27C_4D63_4381_8A9B_CA8BB7F85AC5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D31DB27C_4D63_4381_8A9B_CA8BB7F85AC5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ECC8E433_BEF8_4178_ADE6_80F89224ACC5_.wvu.PrintArea" localSheetId="1" hidden="1">サッカー部!$A$1:$AG$128</definedName>
    <definedName name="Z_ECC8E433_BEF8_4178_ADE6_80F89224ACC5_.wvu.PrintArea" localSheetId="3" hidden="1">ソフトテニス部!$A$1:$AG$128</definedName>
    <definedName name="Z_ECC8E433_BEF8_4178_ADE6_80F89224ACC5_.wvu.PrintArea" localSheetId="13" hidden="1">パソコン部!$A$1:$AG$128</definedName>
    <definedName name="Z_ECC8E433_BEF8_4178_ADE6_80F89224ACC5_.wvu.PrintArea" localSheetId="10" hidden="1">バドミントン部!$A$1:$AG$128</definedName>
    <definedName name="Z_ECC8E433_BEF8_4178_ADE6_80F89224ACC5_.wvu.PrintArea" localSheetId="9" hidden="1">バレーボール部!$A$1:$AG$128</definedName>
    <definedName name="Z_ECC8E433_BEF8_4178_ADE6_80F89224ACC5_.wvu.PrintArea" localSheetId="6" hidden="1">剣道部!$A$1:$AG$128</definedName>
    <definedName name="Z_ECC8E433_BEF8_4178_ADE6_80F89224ACC5_.wvu.PrintArea" localSheetId="7" hidden="1">柔道部!$A$1:$AG$128</definedName>
    <definedName name="Z_ECC8E433_BEF8_4178_ADE6_80F89224ACC5_.wvu.PrintArea" localSheetId="5" hidden="1">'女子バスケットボール部 '!$A$1:$AG$128</definedName>
    <definedName name="Z_ECC8E433_BEF8_4178_ADE6_80F89224ACC5_.wvu.PrintArea" localSheetId="11" hidden="1">吹奏楽部!$A$1:$AG$128</definedName>
    <definedName name="Z_ECC8E433_BEF8_4178_ADE6_80F89224ACC5_.wvu.PrintArea" localSheetId="8" hidden="1">卓球部!$A$1:$AG$128</definedName>
    <definedName name="Z_ECC8E433_BEF8_4178_ADE6_80F89224ACC5_.wvu.PrintArea" localSheetId="4" hidden="1">男子バスケットボール部!$A$1:$AG$128</definedName>
    <definedName name="Z_ECC8E433_BEF8_4178_ADE6_80F89224ACC5_.wvu.PrintArea" localSheetId="12" hidden="1">美術部!$A$1:$AG$128</definedName>
    <definedName name="Z_ECC8E433_BEF8_4178_ADE6_80F89224ACC5_.wvu.PrintArea" localSheetId="0" hidden="1">野球部!$A$1:$AG$128</definedName>
    <definedName name="Z_ECC8E433_BEF8_4178_ADE6_80F89224ACC5_.wvu.PrintArea" localSheetId="2" hidden="1">陸上競技部!$A$1:$AG$128</definedName>
    <definedName name="Z_ECC8E433_BEF8_4178_ADE6_80F89224ACC5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ECC8E433_BEF8_4178_ADE6_80F89224ACC5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ECC8E433_BEF8_4178_ADE6_80F89224ACC5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ECC8E433_BEF8_4178_ADE6_80F89224ACC5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ECC8E433_BEF8_4178_ADE6_80F89224ACC5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ECC8E433_BEF8_4178_ADE6_80F89224ACC5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ECC8E433_BEF8_4178_ADE6_80F89224ACC5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ECC8E433_BEF8_4178_ADE6_80F89224ACC5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ECC8E433_BEF8_4178_ADE6_80F89224ACC5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ECC8E433_BEF8_4178_ADE6_80F89224ACC5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ECC8E433_BEF8_4178_ADE6_80F89224ACC5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ECC8E433_BEF8_4178_ADE6_80F89224ACC5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ECC8E433_BEF8_4178_ADE6_80F89224ACC5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ECC8E433_BEF8_4178_ADE6_80F89224ACC5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ECC8E433_BEF8_4178_ADE6_80F89224ACC5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ECC8E433_BEF8_4178_ADE6_80F89224ACC5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  <definedName name="Z_ED3D5BD4_14A8_4E76_BA14_F87F3BF98C8F_.wvu.PrintArea" localSheetId="1" hidden="1">サッカー部!$A$1:$AG$128</definedName>
    <definedName name="Z_ED3D5BD4_14A8_4E76_BA14_F87F3BF98C8F_.wvu.PrintArea" localSheetId="3" hidden="1">ソフトテニス部!$A$1:$AG$128</definedName>
    <definedName name="Z_ED3D5BD4_14A8_4E76_BA14_F87F3BF98C8F_.wvu.PrintArea" localSheetId="13" hidden="1">パソコン部!$A$1:$AG$128</definedName>
    <definedName name="Z_ED3D5BD4_14A8_4E76_BA14_F87F3BF98C8F_.wvu.PrintArea" localSheetId="10" hidden="1">バドミントン部!$A$1:$AG$128</definedName>
    <definedName name="Z_ED3D5BD4_14A8_4E76_BA14_F87F3BF98C8F_.wvu.PrintArea" localSheetId="9" hidden="1">バレーボール部!$A$1:$AG$128</definedName>
    <definedName name="Z_ED3D5BD4_14A8_4E76_BA14_F87F3BF98C8F_.wvu.PrintArea" localSheetId="6" hidden="1">剣道部!$A$1:$AG$128</definedName>
    <definedName name="Z_ED3D5BD4_14A8_4E76_BA14_F87F3BF98C8F_.wvu.PrintArea" localSheetId="7" hidden="1">柔道部!$A$1:$AG$128</definedName>
    <definedName name="Z_ED3D5BD4_14A8_4E76_BA14_F87F3BF98C8F_.wvu.PrintArea" localSheetId="5" hidden="1">'女子バスケットボール部 '!$A$1:$AG$128</definedName>
    <definedName name="Z_ED3D5BD4_14A8_4E76_BA14_F87F3BF98C8F_.wvu.PrintArea" localSheetId="11" hidden="1">吹奏楽部!$A$1:$AG$128</definedName>
    <definedName name="Z_ED3D5BD4_14A8_4E76_BA14_F87F3BF98C8F_.wvu.PrintArea" localSheetId="8" hidden="1">卓球部!$A$1:$AG$128</definedName>
    <definedName name="Z_ED3D5BD4_14A8_4E76_BA14_F87F3BF98C8F_.wvu.PrintArea" localSheetId="4" hidden="1">男子バスケットボール部!$A$1:$AG$128</definedName>
    <definedName name="Z_ED3D5BD4_14A8_4E76_BA14_F87F3BF98C8F_.wvu.PrintArea" localSheetId="12" hidden="1">美術部!$A$1:$AG$128</definedName>
    <definedName name="Z_ED3D5BD4_14A8_4E76_BA14_F87F3BF98C8F_.wvu.PrintArea" localSheetId="0" hidden="1">野球部!$A$1:$AG$128</definedName>
    <definedName name="Z_ED3D5BD4_14A8_4E76_BA14_F87F3BF98C8F_.wvu.PrintArea" localSheetId="2" hidden="1">陸上競技部!$A$1:$AG$128</definedName>
    <definedName name="Z_ED3D5BD4_14A8_4E76_BA14_F87F3BF98C8F_.wvu.Rows" localSheetId="14" hidden="1">Sheet13!$10:$11,Sheet13!$20:$21,Sheet13!$30:$31,Sheet13!$40:$41,Sheet13!$50:$51,Sheet13!$60:$61,Sheet13!$70:$71,Sheet13!$80:$81,Sheet13!$90:$91,Sheet13!$98:$98,Sheet13!$101:$102,Sheet13!$111:$112,Sheet13!$121:$122</definedName>
    <definedName name="Z_ED3D5BD4_14A8_4E76_BA14_F87F3BF98C8F_.wvu.Rows" localSheetId="15" hidden="1">Sheet14!$10:$11,Sheet14!$20:$21,Sheet14!$30:$31,Sheet14!$40:$41,Sheet14!$50:$51,Sheet14!$60:$61,Sheet14!$70:$71,Sheet14!$80:$81,Sheet14!$90:$91,Sheet14!$98:$98,Sheet14!$101:$102,Sheet14!$111:$112,Sheet14!$121:$122</definedName>
    <definedName name="Z_ED3D5BD4_14A8_4E76_BA14_F87F3BF98C8F_.wvu.Rows" localSheetId="1" hidden="1">サッカー部!$10:$11,サッカー部!$20:$21,サッカー部!$30:$31,サッカー部!$40:$41,サッカー部!$50:$51,サッカー部!$60:$61,サッカー部!$70:$71,サッカー部!$80:$81,サッカー部!$90:$91,サッカー部!$98:$98,サッカー部!$101:$102,サッカー部!$111:$112,サッカー部!$121:$122</definedName>
    <definedName name="Z_ED3D5BD4_14A8_4E76_BA14_F87F3BF98C8F_.wvu.Rows" localSheetId="3" hidden="1">ソフトテニス部!$10:$11,ソフトテニス部!$20:$21,ソフトテニス部!$30:$31,ソフトテニス部!$40:$41,ソフトテニス部!$50:$51,ソフトテニス部!$60:$61,ソフトテニス部!$70:$71,ソフトテニス部!$80:$81,ソフトテニス部!$90:$91,ソフトテニス部!$98:$98,ソフトテニス部!$101:$102,ソフトテニス部!$111:$112,ソフトテニス部!$121:$122</definedName>
    <definedName name="Z_ED3D5BD4_14A8_4E76_BA14_F87F3BF98C8F_.wvu.Rows" localSheetId="13" hidden="1">パソコン部!$10:$11,パソコン部!$20:$21,パソコン部!$30:$31,パソコン部!$40:$41,パソコン部!$50:$51,パソコン部!$60:$61,パソコン部!$70:$71,パソコン部!$80:$81,パソコン部!$90:$91,パソコン部!$98:$98,パソコン部!$101:$102,パソコン部!$111:$112,パソコン部!$121:$122</definedName>
    <definedName name="Z_ED3D5BD4_14A8_4E76_BA14_F87F3BF98C8F_.wvu.Rows" localSheetId="10" hidden="1">バドミントン部!$10:$11,バドミントン部!$20:$21,バドミントン部!$30:$31,バドミントン部!$40:$41,バドミントン部!$50:$51,バドミントン部!$60:$61,バドミントン部!$70:$71,バドミントン部!$80:$81,バドミントン部!$90:$91,バドミントン部!$98:$98,バドミントン部!$101:$102,バドミントン部!$111:$112,バドミントン部!$121:$122</definedName>
    <definedName name="Z_ED3D5BD4_14A8_4E76_BA14_F87F3BF98C8F_.wvu.Rows" localSheetId="9" hidden="1">バレーボール部!$10:$11,バレーボール部!$20:$21,バレーボール部!$30:$31,バレーボール部!$40:$41,バレーボール部!$50:$51,バレーボール部!$60:$61,バレーボール部!$70:$71,バレーボール部!$80:$81,バレーボール部!$90:$91,バレーボール部!$98:$98,バレーボール部!$101:$102,バレーボール部!$111:$112,バレーボール部!$121:$122</definedName>
    <definedName name="Z_ED3D5BD4_14A8_4E76_BA14_F87F3BF98C8F_.wvu.Rows" localSheetId="6" hidden="1">剣道部!$10:$11,剣道部!$20:$21,剣道部!$30:$31,剣道部!$40:$41,剣道部!$50:$51,剣道部!$60:$61,剣道部!$70:$71,剣道部!$80:$81,剣道部!$90:$91,剣道部!$98:$98,剣道部!$101:$102,剣道部!$111:$112,剣道部!$121:$122</definedName>
    <definedName name="Z_ED3D5BD4_14A8_4E76_BA14_F87F3BF98C8F_.wvu.Rows" localSheetId="7" hidden="1">柔道部!$10:$11,柔道部!$20:$21,柔道部!$30:$31,柔道部!$40:$41,柔道部!$50:$51,柔道部!$60:$61,柔道部!$70:$71,柔道部!$80:$81,柔道部!$90:$91,柔道部!$98:$98,柔道部!$101:$102,柔道部!$111:$112,柔道部!$121:$122</definedName>
    <definedName name="Z_ED3D5BD4_14A8_4E76_BA14_F87F3BF98C8F_.wvu.Rows" localSheetId="5" hidden="1">'女子バスケットボール部 '!$10:$11,'女子バスケットボール部 '!$20:$21,'女子バスケットボール部 '!$30:$31,'女子バスケットボール部 '!$40:$41,'女子バスケットボール部 '!$50:$51,'女子バスケットボール部 '!$60:$61,'女子バスケットボール部 '!$70:$71,'女子バスケットボール部 '!$80:$81,'女子バスケットボール部 '!$90:$91,'女子バスケットボール部 '!$98:$98,'女子バスケットボール部 '!$101:$102,'女子バスケットボール部 '!$111:$112,'女子バスケットボール部 '!$121:$122</definedName>
    <definedName name="Z_ED3D5BD4_14A8_4E76_BA14_F87F3BF98C8F_.wvu.Rows" localSheetId="11" hidden="1">吹奏楽部!$10:$11,吹奏楽部!$20:$21,吹奏楽部!$30:$31,吹奏楽部!$40:$41,吹奏楽部!$50:$51,吹奏楽部!$60:$61,吹奏楽部!$70:$71,吹奏楽部!$80:$81,吹奏楽部!$90:$91,吹奏楽部!$98:$98,吹奏楽部!$101:$102,吹奏楽部!$111:$112,吹奏楽部!$121:$122</definedName>
    <definedName name="Z_ED3D5BD4_14A8_4E76_BA14_F87F3BF98C8F_.wvu.Rows" localSheetId="8" hidden="1">卓球部!$10:$11,卓球部!$20:$21,卓球部!$30:$31,卓球部!$40:$41,卓球部!$50:$51,卓球部!$60:$61,卓球部!$70:$71,卓球部!$80:$81,卓球部!$90:$91,卓球部!$98:$98,卓球部!$101:$102,卓球部!$111:$112,卓球部!$121:$122</definedName>
    <definedName name="Z_ED3D5BD4_14A8_4E76_BA14_F87F3BF98C8F_.wvu.Rows" localSheetId="4" hidden="1">男子バスケットボール部!$10:$11,男子バスケットボール部!$20:$21,男子バスケットボール部!$30:$31,男子バスケットボール部!$40:$41,男子バスケットボール部!$50:$51,男子バスケットボール部!$60:$61,男子バスケットボール部!$70:$71,男子バスケットボール部!$80:$81,男子バスケットボール部!$90:$91,男子バスケットボール部!$98:$98,男子バスケットボール部!$101:$102,男子バスケットボール部!$111:$112,男子バスケットボール部!$121:$122</definedName>
    <definedName name="Z_ED3D5BD4_14A8_4E76_BA14_F87F3BF98C8F_.wvu.Rows" localSheetId="12" hidden="1">美術部!$10:$11,美術部!$20:$21,美術部!$30:$31,美術部!$40:$41,美術部!$50:$51,美術部!$60:$61,美術部!$70:$71,美術部!$80:$81,美術部!$90:$91,美術部!$98:$98,美術部!$101:$102,美術部!$111:$112,美術部!$121:$122</definedName>
    <definedName name="Z_ED3D5BD4_14A8_4E76_BA14_F87F3BF98C8F_.wvu.Rows" localSheetId="0" hidden="1">野球部!$10:$11,野球部!$20:$21,野球部!$30:$31,野球部!$40:$41,野球部!$50:$51,野球部!$60:$61,野球部!$70:$71,野球部!$80:$81,野球部!$90:$91,野球部!$98:$98,野球部!$101:$102,野球部!$111:$112,野球部!$121:$122</definedName>
    <definedName name="Z_ED3D5BD4_14A8_4E76_BA14_F87F3BF98C8F_.wvu.Rows" localSheetId="2" hidden="1">陸上競技部!$10:$11,陸上競技部!$20:$21,陸上競技部!$30:$31,陸上競技部!$40:$41,陸上競技部!$50:$51,陸上競技部!$60:$61,陸上競技部!$70:$71,陸上競技部!$80:$81,陸上競技部!$90:$91,陸上競技部!$98:$98,陸上競技部!$101:$102,陸上競技部!$111:$112,陸上競技部!$121:$122</definedName>
  </definedNames>
  <calcPr calcId="162913"/>
  <customWorkbookViews>
    <customWorkbookView name="佐藤 和喜 - 個人用ビュー" guid="{05D5E13F-7806-4804-BA08-E4A17A253C63}" mergeInterval="0" personalView="1" maximized="1" xWindow="-9" yWindow="-9" windowWidth="1938" windowHeight="1048" activeSheetId="14"/>
    <customWorkbookView name="青木 淳 - 個人用ビュー" guid="{ECC8E433-BEF8-4178-ADE6-80F89224ACC5}" mergeInterval="0" personalView="1" maximized="1" xWindow="-9" yWindow="-9" windowWidth="1938" windowHeight="1048" activeSheetId="3"/>
    <customWorkbookView name="舘野 陽季 - 個人用ビュー" guid="{35DC69AC-21D5-4B12-B458-1C8223F36C31}" mergeInterval="0" personalView="1" maximized="1" xWindow="-9" yWindow="-9" windowWidth="1938" windowHeight="1048" activeSheetId="5"/>
    <customWorkbookView name="岡田 奏功也 - 個人用ビュー" guid="{7F23CC79-9A27-4193-938A-FC9CE20F0FAE}" mergeInterval="0" personalView="1" xWindow="2" yWindow="1" windowWidth="1179" windowHeight="1030" activeSheetId="4"/>
    <customWorkbookView name="石塚 浩司 - 個人用ビュー" guid="{CE59B38F-BA78-4B3C-95D7-70E1C9CF0A29}" mergeInterval="0" personalView="1" maximized="1" xWindow="-9" yWindow="-9" windowWidth="1938" windowHeight="1048" activeSheetId="2"/>
    <customWorkbookView name="西村 晴夫 - 個人用ビュー" guid="{5B76DB29-7A62-4E11-805C-AD304550B512}" mergeInterval="0" personalView="1" maximized="1" xWindow="-8" yWindow="-8" windowWidth="1382" windowHeight="744" activeSheetId="9"/>
    <customWorkbookView name="落合 千恵 - 個人用ビュー" guid="{51C57F20-2579-45E6-A652-626052E0F703}" mergeInterval="0" personalView="1" maximized="1" xWindow="-9" yWindow="-9" windowWidth="1938" windowHeight="1048" activeSheetId="14"/>
    <customWorkbookView name="田村 直也 - 個人用ビュー" guid="{3C7F01A8-231A-468E-8AB9-AC52DB2F8477}" mergeInterval="0" personalView="1" maximized="1" xWindow="-9" yWindow="-9" windowWidth="1938" windowHeight="1048" activeSheetId="5"/>
    <customWorkbookView name="稲葉 洋一 - 個人用ビュー" guid="{ED3D5BD4-14A8-4E76-BA14-F87F3BF98C8F}" mergeInterval="0" personalView="1" maximized="1" xWindow="-8" yWindow="-8" windowWidth="1382" windowHeight="784" activeSheetId="7"/>
    <customWorkbookView name="小林 由紀 - 個人用ビュー" guid="{1D587B11-ED57-4AD4-96FF-B2C078C27644}" mergeInterval="0" personalView="1" maximized="1" xWindow="-9" yWindow="-9" windowWidth="1938" windowHeight="1048" activeSheetId="10"/>
    <customWorkbookView name="長濵 孝博 - 個人用ビュー" guid="{D31DB27C-4D63-4381-8A9B-CA8BB7F85AC5}" mergeInterval="0" personalView="1" maximized="1" xWindow="-9" yWindow="-9" windowWidth="1938" windowHeight="1048" activeSheetId="4"/>
    <customWorkbookView name="塚越 達己 - 個人用ビュー" guid="{D2B4BBF4-15FA-4C0B-8E1D-591A621B155B}" mergeInterval="0" personalView="1" maximized="1" xWindow="-9" yWindow="-9" windowWidth="1938" windowHeight="1048" activeSheetId="1"/>
    <customWorkbookView name="山田 賢哉 - 個人用ビュー" guid="{2DD033F3-89C4-4D02-8E89-47CC31E0F964}" mergeInterval="0" personalView="1" maximized="1" xWindow="-9" yWindow="-9" windowWidth="1938" windowHeight="1048" activeSheetId="12"/>
    <customWorkbookView name="Windows ユーザー - 個人用ビュー" guid="{5E898D69-3009-455B-B520-AB95AA4ACE31}" mergeInterval="0" personalView="1" maximized="1" xWindow="-8" yWindow="-8" windowWidth="1382" windowHeight="744" tabRatio="656" activeSheetId="1"/>
  </customWorkbookViews>
</workbook>
</file>

<file path=xl/calcChain.xml><?xml version="1.0" encoding="utf-8"?>
<calcChain xmlns="http://schemas.openxmlformats.org/spreadsheetml/2006/main">
  <c r="AG125" i="12" l="1"/>
  <c r="AF125" i="12"/>
  <c r="AE125" i="12"/>
  <c r="AD125" i="12"/>
  <c r="AC125" i="12"/>
  <c r="AB125" i="12"/>
  <c r="AA125" i="12"/>
  <c r="Z125" i="12"/>
  <c r="Y125" i="12"/>
  <c r="X125" i="12"/>
  <c r="W125" i="12"/>
  <c r="V125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AE121" i="12"/>
  <c r="AA121" i="12"/>
  <c r="W121" i="12"/>
  <c r="S121" i="12"/>
  <c r="O121" i="12"/>
  <c r="K121" i="12"/>
  <c r="G121" i="12"/>
  <c r="C121" i="12"/>
  <c r="AC119" i="12"/>
  <c r="Y119" i="12"/>
  <c r="U119" i="12" s="1"/>
  <c r="P119" i="12"/>
  <c r="L119" i="12"/>
  <c r="H119" i="12" s="1"/>
  <c r="AE115" i="12"/>
  <c r="AD115" i="12"/>
  <c r="AC115" i="12"/>
  <c r="AB115" i="12"/>
  <c r="AA115" i="12"/>
  <c r="Z115" i="12"/>
  <c r="Y115" i="12"/>
  <c r="X115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V113" i="12"/>
  <c r="R113" i="12"/>
  <c r="F113" i="12"/>
  <c r="AD112" i="12"/>
  <c r="V112" i="12"/>
  <c r="R112" i="12"/>
  <c r="N112" i="12"/>
  <c r="F112" i="12"/>
  <c r="AD111" i="12"/>
  <c r="AD113" i="12" s="1"/>
  <c r="Z111" i="12"/>
  <c r="V111" i="12"/>
  <c r="R111" i="12"/>
  <c r="N111" i="12"/>
  <c r="N113" i="12" s="1"/>
  <c r="J111" i="12"/>
  <c r="F111" i="12"/>
  <c r="AC109" i="12"/>
  <c r="Y109" i="12"/>
  <c r="U109" i="12" s="1"/>
  <c r="P109" i="12"/>
  <c r="L109" i="12"/>
  <c r="H109" i="12" s="1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AC103" i="12"/>
  <c r="Y103" i="12"/>
  <c r="U103" i="12"/>
  <c r="Q103" i="12"/>
  <c r="M103" i="12"/>
  <c r="E103" i="12"/>
  <c r="AG101" i="12"/>
  <c r="AG102" i="12" s="1"/>
  <c r="AE101" i="12"/>
  <c r="AD101" i="12"/>
  <c r="AD102" i="12" s="1"/>
  <c r="AC101" i="12"/>
  <c r="AC102" i="12" s="1"/>
  <c r="AA101" i="12"/>
  <c r="Z101" i="12"/>
  <c r="Z102" i="12" s="1"/>
  <c r="Y101" i="12"/>
  <c r="Y102" i="12" s="1"/>
  <c r="W101" i="12"/>
  <c r="V101" i="12"/>
  <c r="V102" i="12" s="1"/>
  <c r="U101" i="12"/>
  <c r="U102" i="12" s="1"/>
  <c r="S101" i="12"/>
  <c r="R101" i="12"/>
  <c r="Q101" i="12"/>
  <c r="Q102" i="12" s="1"/>
  <c r="O101" i="12"/>
  <c r="N101" i="12"/>
  <c r="M101" i="12"/>
  <c r="M102" i="12" s="1"/>
  <c r="K101" i="12"/>
  <c r="J101" i="12"/>
  <c r="I101" i="12"/>
  <c r="I102" i="12" s="1"/>
  <c r="G101" i="12"/>
  <c r="F101" i="12"/>
  <c r="E101" i="12"/>
  <c r="E102" i="12" s="1"/>
  <c r="C101" i="12"/>
  <c r="AC99" i="12"/>
  <c r="Y99" i="12"/>
  <c r="U99" i="12" s="1"/>
  <c r="P99" i="12"/>
  <c r="L99" i="12"/>
  <c r="H99" i="12"/>
  <c r="B98" i="12"/>
  <c r="AD121" i="12" s="1"/>
  <c r="AG94" i="12"/>
  <c r="AF94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AF92" i="12"/>
  <c r="AD92" i="12"/>
  <c r="V92" i="12"/>
  <c r="R92" i="12"/>
  <c r="P92" i="12"/>
  <c r="N92" i="12"/>
  <c r="K92" i="12"/>
  <c r="F92" i="12"/>
  <c r="AG91" i="12"/>
  <c r="Z91" i="12"/>
  <c r="V91" i="12"/>
  <c r="U91" i="12"/>
  <c r="R91" i="12"/>
  <c r="Q91" i="12"/>
  <c r="O91" i="12"/>
  <c r="J91" i="12"/>
  <c r="F91" i="12"/>
  <c r="E91" i="12"/>
  <c r="AG90" i="12"/>
  <c r="AG92" i="12" s="1"/>
  <c r="AF90" i="12"/>
  <c r="AF91" i="12" s="1"/>
  <c r="AE90" i="12"/>
  <c r="AE92" i="12" s="1"/>
  <c r="AD90" i="12"/>
  <c r="AD91" i="12" s="1"/>
  <c r="AC90" i="12"/>
  <c r="AC92" i="12" s="1"/>
  <c r="AB90" i="12"/>
  <c r="AB91" i="12" s="1"/>
  <c r="AA90" i="12"/>
  <c r="AA91" i="12" s="1"/>
  <c r="Z90" i="12"/>
  <c r="Z92" i="12" s="1"/>
  <c r="Y90" i="12"/>
  <c r="Y92" i="12" s="1"/>
  <c r="X90" i="12"/>
  <c r="X91" i="12" s="1"/>
  <c r="W90" i="12"/>
  <c r="V90" i="12"/>
  <c r="U90" i="12"/>
  <c r="U92" i="12" s="1"/>
  <c r="T90" i="12"/>
  <c r="T91" i="12" s="1"/>
  <c r="S90" i="12"/>
  <c r="R90" i="12"/>
  <c r="Q90" i="12"/>
  <c r="Q92" i="12" s="1"/>
  <c r="P90" i="12"/>
  <c r="P91" i="12" s="1"/>
  <c r="O90" i="12"/>
  <c r="O92" i="12" s="1"/>
  <c r="N90" i="12"/>
  <c r="N91" i="12" s="1"/>
  <c r="M90" i="12"/>
  <c r="M92" i="12" s="1"/>
  <c r="L90" i="12"/>
  <c r="L91" i="12" s="1"/>
  <c r="K90" i="12"/>
  <c r="K91" i="12" s="1"/>
  <c r="J90" i="12"/>
  <c r="J92" i="12" s="1"/>
  <c r="I90" i="12"/>
  <c r="I92" i="12" s="1"/>
  <c r="H90" i="12"/>
  <c r="G90" i="12"/>
  <c r="F90" i="12"/>
  <c r="E90" i="12"/>
  <c r="E92" i="12" s="1"/>
  <c r="D90" i="12"/>
  <c r="C90" i="12"/>
  <c r="AC88" i="12"/>
  <c r="Y88" i="12"/>
  <c r="U88" i="12"/>
  <c r="P88" i="12"/>
  <c r="H88" i="12" s="1"/>
  <c r="L88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Y82" i="12"/>
  <c r="Q82" i="12"/>
  <c r="I82" i="12"/>
  <c r="AF81" i="12"/>
  <c r="AE81" i="12"/>
  <c r="AB81" i="12"/>
  <c r="X81" i="12"/>
  <c r="W81" i="12"/>
  <c r="T81" i="12"/>
  <c r="P81" i="12"/>
  <c r="O81" i="12"/>
  <c r="L81" i="12"/>
  <c r="H81" i="12"/>
  <c r="D81" i="12"/>
  <c r="AF80" i="12"/>
  <c r="AF82" i="12" s="1"/>
  <c r="AE80" i="12"/>
  <c r="AE82" i="12" s="1"/>
  <c r="AD80" i="12"/>
  <c r="AD81" i="12" s="1"/>
  <c r="AC80" i="12"/>
  <c r="AC81" i="12" s="1"/>
  <c r="AB80" i="12"/>
  <c r="AB82" i="12" s="1"/>
  <c r="AA80" i="12"/>
  <c r="Z80" i="12"/>
  <c r="Z81" i="12" s="1"/>
  <c r="Y80" i="12"/>
  <c r="Y81" i="12" s="1"/>
  <c r="X80" i="12"/>
  <c r="X82" i="12" s="1"/>
  <c r="W80" i="12"/>
  <c r="W82" i="12" s="1"/>
  <c r="V80" i="12"/>
  <c r="V81" i="12" s="1"/>
  <c r="U80" i="12"/>
  <c r="U81" i="12" s="1"/>
  <c r="T80" i="12"/>
  <c r="T82" i="12" s="1"/>
  <c r="S80" i="12"/>
  <c r="R80" i="12"/>
  <c r="R81" i="12" s="1"/>
  <c r="Q80" i="12"/>
  <c r="Q81" i="12" s="1"/>
  <c r="P80" i="12"/>
  <c r="P82" i="12" s="1"/>
  <c r="O80" i="12"/>
  <c r="O82" i="12" s="1"/>
  <c r="N80" i="12"/>
  <c r="N81" i="12" s="1"/>
  <c r="M80" i="12"/>
  <c r="M81" i="12" s="1"/>
  <c r="L80" i="12"/>
  <c r="L82" i="12" s="1"/>
  <c r="K80" i="12"/>
  <c r="J80" i="12"/>
  <c r="J81" i="12" s="1"/>
  <c r="I80" i="12"/>
  <c r="I81" i="12" s="1"/>
  <c r="H80" i="12"/>
  <c r="H82" i="12" s="1"/>
  <c r="G80" i="12"/>
  <c r="G82" i="12" s="1"/>
  <c r="F80" i="12"/>
  <c r="F81" i="12" s="1"/>
  <c r="E80" i="12"/>
  <c r="E81" i="12" s="1"/>
  <c r="D80" i="12"/>
  <c r="D82" i="12" s="1"/>
  <c r="C80" i="12"/>
  <c r="AC78" i="12"/>
  <c r="Y78" i="12"/>
  <c r="P78" i="12"/>
  <c r="L78" i="12"/>
  <c r="H78" i="12" s="1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AD72" i="12"/>
  <c r="AC72" i="12"/>
  <c r="Z72" i="12"/>
  <c r="W72" i="12"/>
  <c r="V72" i="12"/>
  <c r="R72" i="12"/>
  <c r="N72" i="12"/>
  <c r="M72" i="12"/>
  <c r="J72" i="12"/>
  <c r="G72" i="12"/>
  <c r="F72" i="12"/>
  <c r="AG71" i="12"/>
  <c r="AD71" i="12"/>
  <c r="Z71" i="12"/>
  <c r="V71" i="12"/>
  <c r="R71" i="12"/>
  <c r="Q71" i="12"/>
  <c r="N71" i="12"/>
  <c r="J71" i="12"/>
  <c r="F71" i="12"/>
  <c r="AG70" i="12"/>
  <c r="AG72" i="12" s="1"/>
  <c r="AF70" i="12"/>
  <c r="AE70" i="12"/>
  <c r="AE71" i="12" s="1"/>
  <c r="AD70" i="12"/>
  <c r="AC70" i="12"/>
  <c r="AC71" i="12" s="1"/>
  <c r="AB70" i="12"/>
  <c r="AB72" i="12" s="1"/>
  <c r="AA70" i="12"/>
  <c r="AA71" i="12" s="1"/>
  <c r="Z70" i="12"/>
  <c r="Y70" i="12"/>
  <c r="Y71" i="12" s="1"/>
  <c r="X70" i="12"/>
  <c r="W70" i="12"/>
  <c r="W71" i="12" s="1"/>
  <c r="V70" i="12"/>
  <c r="U70" i="12"/>
  <c r="U71" i="12" s="1"/>
  <c r="T70" i="12"/>
  <c r="S70" i="12"/>
  <c r="S71" i="12" s="1"/>
  <c r="R70" i="12"/>
  <c r="Q70" i="12"/>
  <c r="Q72" i="12" s="1"/>
  <c r="P70" i="12"/>
  <c r="O70" i="12"/>
  <c r="O71" i="12" s="1"/>
  <c r="N70" i="12"/>
  <c r="M70" i="12"/>
  <c r="M71" i="12" s="1"/>
  <c r="L70" i="12"/>
  <c r="L72" i="12" s="1"/>
  <c r="K70" i="12"/>
  <c r="K71" i="12" s="1"/>
  <c r="J70" i="12"/>
  <c r="I70" i="12"/>
  <c r="I71" i="12" s="1"/>
  <c r="H70" i="12"/>
  <c r="G70" i="12"/>
  <c r="G71" i="12" s="1"/>
  <c r="F70" i="12"/>
  <c r="E70" i="12"/>
  <c r="E71" i="12" s="1"/>
  <c r="D70" i="12"/>
  <c r="C70" i="12"/>
  <c r="C71" i="12" s="1"/>
  <c r="AC68" i="12"/>
  <c r="Y68" i="12"/>
  <c r="U68" i="12"/>
  <c r="P68" i="12"/>
  <c r="H68" i="12" s="1"/>
  <c r="L68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AC62" i="12"/>
  <c r="Y62" i="12"/>
  <c r="W62" i="12"/>
  <c r="R62" i="12"/>
  <c r="Q62" i="12"/>
  <c r="M62" i="12"/>
  <c r="I62" i="12"/>
  <c r="G62" i="12"/>
  <c r="AF61" i="12"/>
  <c r="AB61" i="12"/>
  <c r="AA61" i="12"/>
  <c r="Y61" i="12"/>
  <c r="X61" i="12"/>
  <c r="U61" i="12"/>
  <c r="T61" i="12"/>
  <c r="Q61" i="12"/>
  <c r="P61" i="12"/>
  <c r="L61" i="12"/>
  <c r="K61" i="12"/>
  <c r="I61" i="12"/>
  <c r="H61" i="12"/>
  <c r="E61" i="12"/>
  <c r="D61" i="12"/>
  <c r="AF60" i="12"/>
  <c r="AF62" i="12" s="1"/>
  <c r="AE60" i="12"/>
  <c r="AD60" i="12"/>
  <c r="AD61" i="12" s="1"/>
  <c r="AC60" i="12"/>
  <c r="AC61" i="12" s="1"/>
  <c r="AB60" i="12"/>
  <c r="AB62" i="12" s="1"/>
  <c r="AA60" i="12"/>
  <c r="AA62" i="12" s="1"/>
  <c r="Z60" i="12"/>
  <c r="Z61" i="12" s="1"/>
  <c r="Y60" i="12"/>
  <c r="X60" i="12"/>
  <c r="X62" i="12" s="1"/>
  <c r="W60" i="12"/>
  <c r="W61" i="12" s="1"/>
  <c r="V60" i="12"/>
  <c r="V61" i="12" s="1"/>
  <c r="U60" i="12"/>
  <c r="U62" i="12" s="1"/>
  <c r="T60" i="12"/>
  <c r="T62" i="12" s="1"/>
  <c r="S60" i="12"/>
  <c r="R60" i="12"/>
  <c r="R61" i="12" s="1"/>
  <c r="Q60" i="12"/>
  <c r="P60" i="12"/>
  <c r="P62" i="12" s="1"/>
  <c r="O60" i="12"/>
  <c r="N60" i="12"/>
  <c r="N61" i="12" s="1"/>
  <c r="M60" i="12"/>
  <c r="M61" i="12" s="1"/>
  <c r="L60" i="12"/>
  <c r="L62" i="12" s="1"/>
  <c r="K60" i="12"/>
  <c r="K62" i="12" s="1"/>
  <c r="J60" i="12"/>
  <c r="J61" i="12" s="1"/>
  <c r="I60" i="12"/>
  <c r="H60" i="12"/>
  <c r="H62" i="12" s="1"/>
  <c r="G60" i="12"/>
  <c r="G61" i="12" s="1"/>
  <c r="F60" i="12"/>
  <c r="F61" i="12" s="1"/>
  <c r="E60" i="12"/>
  <c r="E62" i="12" s="1"/>
  <c r="D60" i="12"/>
  <c r="D62" i="12" s="1"/>
  <c r="C60" i="12"/>
  <c r="AC58" i="12"/>
  <c r="Y58" i="12"/>
  <c r="P58" i="12"/>
  <c r="L58" i="12"/>
  <c r="H58" i="12" s="1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AG52" i="12"/>
  <c r="AC52" i="12"/>
  <c r="Y52" i="12"/>
  <c r="W52" i="12"/>
  <c r="R52" i="12"/>
  <c r="Q52" i="12"/>
  <c r="M52" i="12"/>
  <c r="I52" i="12"/>
  <c r="G52" i="12"/>
  <c r="AG51" i="12"/>
  <c r="AF51" i="12"/>
  <c r="AC51" i="12"/>
  <c r="AB51" i="12"/>
  <c r="V51" i="12"/>
  <c r="U51" i="12"/>
  <c r="Q51" i="12"/>
  <c r="P51" i="12"/>
  <c r="M51" i="12"/>
  <c r="L51" i="12"/>
  <c r="I51" i="12"/>
  <c r="H51" i="12"/>
  <c r="E51" i="12"/>
  <c r="D51" i="12"/>
  <c r="AG50" i="12"/>
  <c r="AF50" i="12"/>
  <c r="AF52" i="12" s="1"/>
  <c r="AE50" i="12"/>
  <c r="AD50" i="12"/>
  <c r="AD51" i="12" s="1"/>
  <c r="AC50" i="12"/>
  <c r="AB50" i="12"/>
  <c r="AB52" i="12" s="1"/>
  <c r="AA50" i="12"/>
  <c r="Z50" i="12"/>
  <c r="Z51" i="12" s="1"/>
  <c r="Y50" i="12"/>
  <c r="Y51" i="12" s="1"/>
  <c r="X50" i="12"/>
  <c r="X52" i="12" s="1"/>
  <c r="W50" i="12"/>
  <c r="W51" i="12" s="1"/>
  <c r="V50" i="12"/>
  <c r="V52" i="12" s="1"/>
  <c r="U50" i="12"/>
  <c r="U52" i="12" s="1"/>
  <c r="T50" i="12"/>
  <c r="T52" i="12" s="1"/>
  <c r="S50" i="12"/>
  <c r="R50" i="12"/>
  <c r="R51" i="12" s="1"/>
  <c r="Q50" i="12"/>
  <c r="P50" i="12"/>
  <c r="P52" i="12" s="1"/>
  <c r="O50" i="12"/>
  <c r="N50" i="12"/>
  <c r="N51" i="12" s="1"/>
  <c r="M50" i="12"/>
  <c r="L50" i="12"/>
  <c r="L52" i="12" s="1"/>
  <c r="K50" i="12"/>
  <c r="J50" i="12"/>
  <c r="J52" i="12" s="1"/>
  <c r="I50" i="12"/>
  <c r="H50" i="12"/>
  <c r="H52" i="12" s="1"/>
  <c r="G50" i="12"/>
  <c r="G51" i="12" s="1"/>
  <c r="F50" i="12"/>
  <c r="F52" i="12" s="1"/>
  <c r="E50" i="12"/>
  <c r="E52" i="12" s="1"/>
  <c r="D50" i="12"/>
  <c r="D52" i="12" s="1"/>
  <c r="C50" i="12"/>
  <c r="AC48" i="12"/>
  <c r="U48" i="12" s="1"/>
  <c r="Y48" i="12"/>
  <c r="P48" i="12"/>
  <c r="L48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AE42" i="12"/>
  <c r="AA42" i="12"/>
  <c r="W42" i="12"/>
  <c r="T42" i="12"/>
  <c r="S42" i="12"/>
  <c r="O42" i="12"/>
  <c r="K42" i="12"/>
  <c r="G42" i="12"/>
  <c r="D42" i="12"/>
  <c r="C42" i="12"/>
  <c r="AE41" i="12"/>
  <c r="AA41" i="12"/>
  <c r="Y41" i="12"/>
  <c r="W41" i="12"/>
  <c r="S41" i="12"/>
  <c r="O41" i="12"/>
  <c r="K41" i="12"/>
  <c r="I41" i="12"/>
  <c r="G41" i="12"/>
  <c r="C41" i="12"/>
  <c r="AG40" i="12"/>
  <c r="AG42" i="12" s="1"/>
  <c r="AF40" i="12"/>
  <c r="AF41" i="12" s="1"/>
  <c r="AE40" i="12"/>
  <c r="AD40" i="12"/>
  <c r="AD42" i="12" s="1"/>
  <c r="AC40" i="12"/>
  <c r="AC42" i="12" s="1"/>
  <c r="AB40" i="12"/>
  <c r="AB41" i="12" s="1"/>
  <c r="AA40" i="12"/>
  <c r="Z40" i="12"/>
  <c r="Z41" i="12" s="1"/>
  <c r="Y40" i="12"/>
  <c r="Y42" i="12" s="1"/>
  <c r="X40" i="12"/>
  <c r="X41" i="12" s="1"/>
  <c r="W40" i="12"/>
  <c r="V40" i="12"/>
  <c r="V41" i="12" s="1"/>
  <c r="U40" i="12"/>
  <c r="U42" i="12" s="1"/>
  <c r="T40" i="12"/>
  <c r="T41" i="12" s="1"/>
  <c r="S40" i="12"/>
  <c r="R40" i="12"/>
  <c r="R41" i="12" s="1"/>
  <c r="Q40" i="12"/>
  <c r="Q42" i="12" s="1"/>
  <c r="P40" i="12"/>
  <c r="P41" i="12" s="1"/>
  <c r="O40" i="12"/>
  <c r="N40" i="12"/>
  <c r="N42" i="12" s="1"/>
  <c r="M40" i="12"/>
  <c r="M42" i="12" s="1"/>
  <c r="L40" i="12"/>
  <c r="L41" i="12" s="1"/>
  <c r="K40" i="12"/>
  <c r="J40" i="12"/>
  <c r="J41" i="12" s="1"/>
  <c r="I40" i="12"/>
  <c r="I42" i="12" s="1"/>
  <c r="H40" i="12"/>
  <c r="H41" i="12" s="1"/>
  <c r="G40" i="12"/>
  <c r="F40" i="12"/>
  <c r="F41" i="12" s="1"/>
  <c r="E40" i="12"/>
  <c r="E42" i="12" s="1"/>
  <c r="D40" i="12"/>
  <c r="D41" i="12" s="1"/>
  <c r="C40" i="12"/>
  <c r="AC38" i="12"/>
  <c r="Y38" i="12"/>
  <c r="U38" i="12" s="1"/>
  <c r="P38" i="12"/>
  <c r="L38" i="12"/>
  <c r="H38" i="12" s="1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AF32" i="12"/>
  <c r="AD32" i="12"/>
  <c r="AA32" i="12"/>
  <c r="Z32" i="12"/>
  <c r="V32" i="12"/>
  <c r="P32" i="12"/>
  <c r="N32" i="12"/>
  <c r="K32" i="12"/>
  <c r="J32" i="12"/>
  <c r="F32" i="12"/>
  <c r="AD31" i="12"/>
  <c r="AC31" i="12"/>
  <c r="Y31" i="12"/>
  <c r="V31" i="12"/>
  <c r="U31" i="12"/>
  <c r="T31" i="12"/>
  <c r="R31" i="12"/>
  <c r="Q31" i="12"/>
  <c r="N31" i="12"/>
  <c r="M31" i="12"/>
  <c r="I31" i="12"/>
  <c r="F31" i="12"/>
  <c r="E31" i="12"/>
  <c r="D31" i="12"/>
  <c r="AF30" i="12"/>
  <c r="AF31" i="12" s="1"/>
  <c r="AE30" i="12"/>
  <c r="AE31" i="12" s="1"/>
  <c r="AD30" i="12"/>
  <c r="AC30" i="12"/>
  <c r="AC32" i="12" s="1"/>
  <c r="AB30" i="12"/>
  <c r="AB31" i="12" s="1"/>
  <c r="AA30" i="12"/>
  <c r="AA31" i="12" s="1"/>
  <c r="Z30" i="12"/>
  <c r="Z31" i="12" s="1"/>
  <c r="Y30" i="12"/>
  <c r="Y32" i="12" s="1"/>
  <c r="X30" i="12"/>
  <c r="X31" i="12" s="1"/>
  <c r="W30" i="12"/>
  <c r="W31" i="12" s="1"/>
  <c r="V30" i="12"/>
  <c r="U30" i="12"/>
  <c r="U32" i="12" s="1"/>
  <c r="T30" i="12"/>
  <c r="T32" i="12" s="1"/>
  <c r="S30" i="12"/>
  <c r="S31" i="12" s="1"/>
  <c r="R30" i="12"/>
  <c r="R32" i="12" s="1"/>
  <c r="Q30" i="12"/>
  <c r="Q32" i="12" s="1"/>
  <c r="P30" i="12"/>
  <c r="P31" i="12" s="1"/>
  <c r="O30" i="12"/>
  <c r="O31" i="12" s="1"/>
  <c r="N30" i="12"/>
  <c r="M30" i="12"/>
  <c r="M32" i="12" s="1"/>
  <c r="L30" i="12"/>
  <c r="L31" i="12" s="1"/>
  <c r="K30" i="12"/>
  <c r="K31" i="12" s="1"/>
  <c r="J30" i="12"/>
  <c r="J31" i="12" s="1"/>
  <c r="I30" i="12"/>
  <c r="I32" i="12" s="1"/>
  <c r="H30" i="12"/>
  <c r="H31" i="12" s="1"/>
  <c r="G30" i="12"/>
  <c r="G31" i="12" s="1"/>
  <c r="F30" i="12"/>
  <c r="E30" i="12"/>
  <c r="E32" i="12" s="1"/>
  <c r="D30" i="12"/>
  <c r="D32" i="12" s="1"/>
  <c r="C30" i="12"/>
  <c r="C31" i="12" s="1"/>
  <c r="AC28" i="12"/>
  <c r="Y28" i="12"/>
  <c r="U28" i="12"/>
  <c r="P28" i="12"/>
  <c r="L28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E22" i="12"/>
  <c r="AD22" i="12"/>
  <c r="Z22" i="12"/>
  <c r="T22" i="12"/>
  <c r="R22" i="12"/>
  <c r="O22" i="12"/>
  <c r="N22" i="12"/>
  <c r="J22" i="12"/>
  <c r="D22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D21" i="12"/>
  <c r="AG20" i="12"/>
  <c r="AG22" i="12" s="1"/>
  <c r="AF20" i="12"/>
  <c r="AF21" i="12" s="1"/>
  <c r="AE20" i="12"/>
  <c r="AE21" i="12" s="1"/>
  <c r="AD20" i="12"/>
  <c r="AC20" i="12"/>
  <c r="AC22" i="12" s="1"/>
  <c r="AB20" i="12"/>
  <c r="AB22" i="12" s="1"/>
  <c r="AA20" i="12"/>
  <c r="AA22" i="12" s="1"/>
  <c r="Z20" i="12"/>
  <c r="Y20" i="12"/>
  <c r="Y22" i="12" s="1"/>
  <c r="X20" i="12"/>
  <c r="X22" i="12" s="1"/>
  <c r="W20" i="12"/>
  <c r="W22" i="12" s="1"/>
  <c r="V20" i="12"/>
  <c r="V22" i="12" s="1"/>
  <c r="U20" i="12"/>
  <c r="U22" i="12" s="1"/>
  <c r="T20" i="12"/>
  <c r="S20" i="12"/>
  <c r="S22" i="12" s="1"/>
  <c r="R20" i="12"/>
  <c r="Q20" i="12"/>
  <c r="Q22" i="12" s="1"/>
  <c r="P20" i="12"/>
  <c r="P22" i="12" s="1"/>
  <c r="O20" i="12"/>
  <c r="O21" i="12" s="1"/>
  <c r="N20" i="12"/>
  <c r="M20" i="12"/>
  <c r="M22" i="12" s="1"/>
  <c r="L20" i="12"/>
  <c r="L22" i="12" s="1"/>
  <c r="K20" i="12"/>
  <c r="K22" i="12" s="1"/>
  <c r="J20" i="12"/>
  <c r="I20" i="12"/>
  <c r="I22" i="12" s="1"/>
  <c r="H20" i="12"/>
  <c r="H22" i="12" s="1"/>
  <c r="G20" i="12"/>
  <c r="G22" i="12" s="1"/>
  <c r="F20" i="12"/>
  <c r="F22" i="12" s="1"/>
  <c r="E20" i="12"/>
  <c r="E22" i="12" s="1"/>
  <c r="D20" i="12"/>
  <c r="C20" i="12"/>
  <c r="C22" i="12" s="1"/>
  <c r="AC18" i="12"/>
  <c r="Y18" i="12"/>
  <c r="U18" i="12" s="1"/>
  <c r="P18" i="12"/>
  <c r="L18" i="12"/>
  <c r="H18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F11" i="12"/>
  <c r="AC11" i="12"/>
  <c r="AB11" i="12"/>
  <c r="Y11" i="12"/>
  <c r="X11" i="12"/>
  <c r="U11" i="12"/>
  <c r="T11" i="12"/>
  <c r="Q11" i="12"/>
  <c r="P11" i="12"/>
  <c r="M11" i="12"/>
  <c r="L11" i="12"/>
  <c r="I11" i="12"/>
  <c r="H11" i="12"/>
  <c r="E11" i="12"/>
  <c r="D11" i="12"/>
  <c r="AF10" i="12"/>
  <c r="AF12" i="12" s="1"/>
  <c r="AE10" i="12"/>
  <c r="AE11" i="12" s="1"/>
  <c r="AD10" i="12"/>
  <c r="AD12" i="12" s="1"/>
  <c r="AC10" i="12"/>
  <c r="AC12" i="12" s="1"/>
  <c r="AB10" i="12"/>
  <c r="AB12" i="12" s="1"/>
  <c r="AA10" i="12"/>
  <c r="AA11" i="12" s="1"/>
  <c r="Z10" i="12"/>
  <c r="Z12" i="12" s="1"/>
  <c r="Y10" i="12"/>
  <c r="Y12" i="12" s="1"/>
  <c r="X10" i="12"/>
  <c r="X12" i="12" s="1"/>
  <c r="W10" i="12"/>
  <c r="W12" i="12" s="1"/>
  <c r="V10" i="12"/>
  <c r="V12" i="12" s="1"/>
  <c r="U10" i="12"/>
  <c r="U12" i="12" s="1"/>
  <c r="T10" i="12"/>
  <c r="T12" i="12" s="1"/>
  <c r="S10" i="12"/>
  <c r="S11" i="12" s="1"/>
  <c r="R10" i="12"/>
  <c r="R12" i="12" s="1"/>
  <c r="Q10" i="12"/>
  <c r="Q12" i="12" s="1"/>
  <c r="P10" i="12"/>
  <c r="P12" i="12" s="1"/>
  <c r="O10" i="12"/>
  <c r="O12" i="12" s="1"/>
  <c r="N10" i="12"/>
  <c r="N12" i="12" s="1"/>
  <c r="M10" i="12"/>
  <c r="M12" i="12" s="1"/>
  <c r="L10" i="12"/>
  <c r="L12" i="12" s="1"/>
  <c r="K10" i="12"/>
  <c r="K11" i="12" s="1"/>
  <c r="J10" i="12"/>
  <c r="J12" i="12" s="1"/>
  <c r="I10" i="12"/>
  <c r="I12" i="12" s="1"/>
  <c r="H10" i="12"/>
  <c r="H12" i="12" s="1"/>
  <c r="G10" i="12"/>
  <c r="G11" i="12" s="1"/>
  <c r="F10" i="12"/>
  <c r="F12" i="12" s="1"/>
  <c r="E10" i="12"/>
  <c r="E12" i="12" s="1"/>
  <c r="D10" i="12"/>
  <c r="D12" i="12" s="1"/>
  <c r="C10" i="12"/>
  <c r="C12" i="12" s="1"/>
  <c r="AC8" i="12"/>
  <c r="Y8" i="12"/>
  <c r="V6" i="12" s="1"/>
  <c r="P8" i="12"/>
  <c r="H8" i="12" s="1"/>
  <c r="L8" i="12"/>
  <c r="Z6" i="12"/>
  <c r="J6" i="12"/>
  <c r="G12" i="12" l="1"/>
  <c r="N41" i="12"/>
  <c r="AD41" i="12"/>
  <c r="J42" i="12"/>
  <c r="Z42" i="12"/>
  <c r="N6" i="12"/>
  <c r="AF6" i="12" s="1"/>
  <c r="U8" i="12"/>
  <c r="F11" i="12"/>
  <c r="J11" i="12"/>
  <c r="N11" i="12"/>
  <c r="R11" i="12"/>
  <c r="V11" i="12"/>
  <c r="Z11" i="12"/>
  <c r="AD11" i="12"/>
  <c r="C21" i="12"/>
  <c r="G21" i="12"/>
  <c r="K21" i="12"/>
  <c r="S21" i="12"/>
  <c r="W21" i="12"/>
  <c r="AA21" i="12"/>
  <c r="AF22" i="12"/>
  <c r="H28" i="12"/>
  <c r="F6" i="12" s="1"/>
  <c r="G32" i="12"/>
  <c r="L32" i="12"/>
  <c r="W32" i="12"/>
  <c r="AB32" i="12"/>
  <c r="E41" i="12"/>
  <c r="U41" i="12"/>
  <c r="F42" i="12"/>
  <c r="P42" i="12"/>
  <c r="V42" i="12"/>
  <c r="AF42" i="12"/>
  <c r="H48" i="12"/>
  <c r="C51" i="12"/>
  <c r="C52" i="12"/>
  <c r="K52" i="12"/>
  <c r="K51" i="12"/>
  <c r="O51" i="12"/>
  <c r="O52" i="12"/>
  <c r="S51" i="12"/>
  <c r="S52" i="12"/>
  <c r="AA51" i="12"/>
  <c r="AA52" i="12"/>
  <c r="AE51" i="12"/>
  <c r="AE52" i="12"/>
  <c r="AB71" i="12"/>
  <c r="G81" i="12"/>
  <c r="K12" i="12"/>
  <c r="S12" i="12"/>
  <c r="AA12" i="12"/>
  <c r="AE12" i="12"/>
  <c r="C11" i="12"/>
  <c r="O11" i="12"/>
  <c r="W11" i="12"/>
  <c r="AG21" i="12"/>
  <c r="C32" i="12"/>
  <c r="H32" i="12"/>
  <c r="S32" i="12"/>
  <c r="X32" i="12"/>
  <c r="Q41" i="12"/>
  <c r="AG41" i="12"/>
  <c r="L42" i="12"/>
  <c r="R42" i="12"/>
  <c r="AB42" i="12"/>
  <c r="C61" i="12"/>
  <c r="C62" i="12"/>
  <c r="O61" i="12"/>
  <c r="O62" i="12"/>
  <c r="S61" i="12"/>
  <c r="S62" i="12"/>
  <c r="AE61" i="12"/>
  <c r="AE62" i="12"/>
  <c r="C82" i="12"/>
  <c r="C81" i="12"/>
  <c r="K82" i="12"/>
  <c r="K81" i="12"/>
  <c r="S82" i="12"/>
  <c r="S81" i="12"/>
  <c r="AA82" i="12"/>
  <c r="AA81" i="12"/>
  <c r="E21" i="12"/>
  <c r="I21" i="12"/>
  <c r="M21" i="12"/>
  <c r="Q21" i="12"/>
  <c r="U21" i="12"/>
  <c r="Y21" i="12"/>
  <c r="AC21" i="12"/>
  <c r="O32" i="12"/>
  <c r="AE32" i="12"/>
  <c r="M41" i="12"/>
  <c r="AC41" i="12"/>
  <c r="H42" i="12"/>
  <c r="X42" i="12"/>
  <c r="D72" i="12"/>
  <c r="D71" i="12"/>
  <c r="H72" i="12"/>
  <c r="H71" i="12"/>
  <c r="P72" i="12"/>
  <c r="P71" i="12"/>
  <c r="T72" i="12"/>
  <c r="T71" i="12"/>
  <c r="X72" i="12"/>
  <c r="X71" i="12"/>
  <c r="AF72" i="12"/>
  <c r="AF71" i="12"/>
  <c r="L71" i="12"/>
  <c r="D91" i="12"/>
  <c r="D92" i="12"/>
  <c r="H91" i="12"/>
  <c r="H92" i="12"/>
  <c r="O122" i="12"/>
  <c r="O123" i="12"/>
  <c r="AE122" i="12"/>
  <c r="AE123" i="12"/>
  <c r="X51" i="12"/>
  <c r="N52" i="12"/>
  <c r="AD52" i="12"/>
  <c r="N62" i="12"/>
  <c r="AD62" i="12"/>
  <c r="C72" i="12"/>
  <c r="I72" i="12"/>
  <c r="S72" i="12"/>
  <c r="Y72" i="12"/>
  <c r="J82" i="12"/>
  <c r="R82" i="12"/>
  <c r="Z82" i="12"/>
  <c r="AD122" i="12"/>
  <c r="AD123" i="12"/>
  <c r="F102" i="12"/>
  <c r="F103" i="12"/>
  <c r="K102" i="12"/>
  <c r="K103" i="12"/>
  <c r="AA102" i="12"/>
  <c r="AA103" i="12"/>
  <c r="F51" i="12"/>
  <c r="J51" i="12"/>
  <c r="T51" i="12"/>
  <c r="Z52" i="12"/>
  <c r="U58" i="12"/>
  <c r="J62" i="12"/>
  <c r="Z62" i="12"/>
  <c r="E72" i="12"/>
  <c r="O72" i="12"/>
  <c r="U72" i="12"/>
  <c r="AE72" i="12"/>
  <c r="U78" i="12"/>
  <c r="E82" i="12"/>
  <c r="M82" i="12"/>
  <c r="U82" i="12"/>
  <c r="AC82" i="12"/>
  <c r="J112" i="12"/>
  <c r="J113" i="12"/>
  <c r="Z112" i="12"/>
  <c r="Z113" i="12"/>
  <c r="F62" i="12"/>
  <c r="V62" i="12"/>
  <c r="K72" i="12"/>
  <c r="AA72" i="12"/>
  <c r="F82" i="12"/>
  <c r="N82" i="12"/>
  <c r="V82" i="12"/>
  <c r="AD82" i="12"/>
  <c r="C91" i="12"/>
  <c r="C92" i="12"/>
  <c r="G91" i="12"/>
  <c r="G92" i="12"/>
  <c r="S91" i="12"/>
  <c r="S92" i="12"/>
  <c r="W91" i="12"/>
  <c r="W92" i="12"/>
  <c r="AE91" i="12"/>
  <c r="AA92" i="12"/>
  <c r="L92" i="12"/>
  <c r="AB92" i="12"/>
  <c r="G102" i="12"/>
  <c r="G103" i="12"/>
  <c r="R102" i="12"/>
  <c r="R103" i="12"/>
  <c r="W102" i="12"/>
  <c r="W103" i="12"/>
  <c r="C122" i="12"/>
  <c r="C123" i="12"/>
  <c r="S122" i="12"/>
  <c r="S123" i="12"/>
  <c r="M91" i="12"/>
  <c r="AC91" i="12"/>
  <c r="X92" i="12"/>
  <c r="C102" i="12"/>
  <c r="C103" i="12"/>
  <c r="N102" i="12"/>
  <c r="N103" i="12"/>
  <c r="S102" i="12"/>
  <c r="S103" i="12"/>
  <c r="I103" i="12"/>
  <c r="G122" i="12"/>
  <c r="G123" i="12"/>
  <c r="W122" i="12"/>
  <c r="W123" i="12"/>
  <c r="I91" i="12"/>
  <c r="Y91" i="12"/>
  <c r="T92" i="12"/>
  <c r="J102" i="12"/>
  <c r="J103" i="12"/>
  <c r="O102" i="12"/>
  <c r="O103" i="12"/>
  <c r="AE102" i="12"/>
  <c r="AE103" i="12"/>
  <c r="K122" i="12"/>
  <c r="K123" i="12"/>
  <c r="AA122" i="12"/>
  <c r="AA123" i="12"/>
  <c r="D101" i="12"/>
  <c r="H101" i="12"/>
  <c r="L101" i="12"/>
  <c r="P101" i="12"/>
  <c r="T101" i="12"/>
  <c r="X101" i="12"/>
  <c r="AB101" i="12"/>
  <c r="AF101" i="12"/>
  <c r="V103" i="12"/>
  <c r="Z103" i="12"/>
  <c r="AD103" i="12"/>
  <c r="C111" i="12"/>
  <c r="G111" i="12"/>
  <c r="K111" i="12"/>
  <c r="O111" i="12"/>
  <c r="S111" i="12"/>
  <c r="W111" i="12"/>
  <c r="AA111" i="12"/>
  <c r="D121" i="12"/>
  <c r="H121" i="12"/>
  <c r="L121" i="12"/>
  <c r="P121" i="12"/>
  <c r="T121" i="12"/>
  <c r="X121" i="12"/>
  <c r="AB121" i="12"/>
  <c r="AF121" i="12"/>
  <c r="D111" i="12"/>
  <c r="H111" i="12"/>
  <c r="L111" i="12"/>
  <c r="P111" i="12"/>
  <c r="T111" i="12"/>
  <c r="X111" i="12"/>
  <c r="AB111" i="12"/>
  <c r="E121" i="12"/>
  <c r="I121" i="12"/>
  <c r="M121" i="12"/>
  <c r="Q121" i="12"/>
  <c r="U121" i="12"/>
  <c r="Y121" i="12"/>
  <c r="AC121" i="12"/>
  <c r="AG121" i="12"/>
  <c r="E111" i="12"/>
  <c r="I111" i="12"/>
  <c r="M111" i="12"/>
  <c r="Q111" i="12"/>
  <c r="U111" i="12"/>
  <c r="Y111" i="12"/>
  <c r="AC111" i="12"/>
  <c r="F121" i="12"/>
  <c r="J121" i="12"/>
  <c r="N121" i="12"/>
  <c r="R121" i="12"/>
  <c r="V121" i="12"/>
  <c r="Z121" i="12"/>
  <c r="AG52" i="13"/>
  <c r="AD54" i="13"/>
  <c r="AG101" i="5"/>
  <c r="H44" i="5"/>
  <c r="AF14" i="4"/>
  <c r="AE14" i="4"/>
  <c r="AD14" i="4"/>
  <c r="AC14" i="4"/>
  <c r="AA14" i="4"/>
  <c r="X14" i="4"/>
  <c r="W14" i="4"/>
  <c r="V14" i="4"/>
  <c r="T14" i="4"/>
  <c r="U14" i="4"/>
  <c r="J14" i="4"/>
  <c r="P14" i="4"/>
  <c r="O14" i="4"/>
  <c r="M14" i="4"/>
  <c r="K14" i="4"/>
  <c r="N14" i="4"/>
  <c r="Q14" i="4"/>
  <c r="R14" i="4"/>
  <c r="S14" i="4"/>
  <c r="Y14" i="4"/>
  <c r="Z14" i="4"/>
  <c r="AB14" i="4"/>
  <c r="C14" i="4"/>
  <c r="D14" i="4"/>
  <c r="E14" i="4"/>
  <c r="F14" i="4"/>
  <c r="G14" i="4"/>
  <c r="H14" i="4"/>
  <c r="I14" i="4"/>
  <c r="L1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C113" i="12" l="1"/>
  <c r="AC112" i="12"/>
  <c r="M122" i="12"/>
  <c r="M123" i="12"/>
  <c r="X123" i="12"/>
  <c r="X122" i="12"/>
  <c r="C113" i="12"/>
  <c r="C112" i="12"/>
  <c r="N122" i="12"/>
  <c r="N123" i="12"/>
  <c r="Y113" i="12"/>
  <c r="Y112" i="12"/>
  <c r="I113" i="12"/>
  <c r="I112" i="12"/>
  <c r="Y122" i="12"/>
  <c r="Y123" i="12"/>
  <c r="I122" i="12"/>
  <c r="I123" i="12"/>
  <c r="T113" i="12"/>
  <c r="T112" i="12"/>
  <c r="D113" i="12"/>
  <c r="D112" i="12"/>
  <c r="T123" i="12"/>
  <c r="T122" i="12"/>
  <c r="D123" i="12"/>
  <c r="D122" i="12"/>
  <c r="O113" i="12"/>
  <c r="O112" i="12"/>
  <c r="AB103" i="12"/>
  <c r="AB102" i="12"/>
  <c r="L103" i="12"/>
  <c r="L102" i="12"/>
  <c r="R122" i="12"/>
  <c r="R123" i="12"/>
  <c r="M113" i="12"/>
  <c r="M112" i="12"/>
  <c r="X113" i="12"/>
  <c r="X112" i="12"/>
  <c r="H123" i="12"/>
  <c r="H122" i="12"/>
  <c r="AF103" i="12"/>
  <c r="AF102" i="12"/>
  <c r="Z122" i="12"/>
  <c r="Z123" i="12"/>
  <c r="J122" i="12"/>
  <c r="J123" i="12"/>
  <c r="U113" i="12"/>
  <c r="U112" i="12"/>
  <c r="E113" i="12"/>
  <c r="E112" i="12"/>
  <c r="U122" i="12"/>
  <c r="U123" i="12"/>
  <c r="E122" i="12"/>
  <c r="E123" i="12"/>
  <c r="P113" i="12"/>
  <c r="P112" i="12"/>
  <c r="AF123" i="12"/>
  <c r="AF122" i="12"/>
  <c r="P123" i="12"/>
  <c r="P122" i="12"/>
  <c r="AA113" i="12"/>
  <c r="AA112" i="12"/>
  <c r="K113" i="12"/>
  <c r="K112" i="12"/>
  <c r="X103" i="12"/>
  <c r="X102" i="12"/>
  <c r="H103" i="12"/>
  <c r="H102" i="12"/>
  <c r="AC122" i="12"/>
  <c r="AC123" i="12"/>
  <c r="H113" i="12"/>
  <c r="H112" i="12"/>
  <c r="S113" i="12"/>
  <c r="S112" i="12"/>
  <c r="P103" i="12"/>
  <c r="P102" i="12"/>
  <c r="R6" i="12"/>
  <c r="V122" i="12"/>
  <c r="V123" i="12"/>
  <c r="F122" i="12"/>
  <c r="F123" i="12"/>
  <c r="Q113" i="12"/>
  <c r="Q112" i="12"/>
  <c r="AG122" i="12"/>
  <c r="AG123" i="12"/>
  <c r="Q122" i="12"/>
  <c r="Q123" i="12"/>
  <c r="AB113" i="12"/>
  <c r="AB112" i="12"/>
  <c r="L113" i="12"/>
  <c r="L112" i="12"/>
  <c r="AB123" i="12"/>
  <c r="AB122" i="12"/>
  <c r="L123" i="12"/>
  <c r="L122" i="12"/>
  <c r="W113" i="12"/>
  <c r="W112" i="12"/>
  <c r="G113" i="12"/>
  <c r="G112" i="12"/>
  <c r="T103" i="12"/>
  <c r="T102" i="12"/>
  <c r="D103" i="12"/>
  <c r="D102" i="12"/>
  <c r="I105" i="2"/>
  <c r="C44" i="2"/>
  <c r="AD24" i="2"/>
  <c r="K14" i="13" l="1"/>
  <c r="C94" i="7"/>
  <c r="AB84" i="7"/>
  <c r="AA84" i="7"/>
  <c r="AB80" i="7"/>
  <c r="AB82" i="7" s="1"/>
  <c r="AA80" i="7"/>
  <c r="AA82" i="7" s="1"/>
  <c r="Z84" i="7"/>
  <c r="Z80" i="7"/>
  <c r="Z82" i="7" s="1"/>
  <c r="S84" i="7"/>
  <c r="S80" i="7"/>
  <c r="S82" i="7" s="1"/>
  <c r="O84" i="7"/>
  <c r="O80" i="7"/>
  <c r="O82" i="7" s="1"/>
  <c r="AF24" i="7"/>
  <c r="K105" i="8"/>
  <c r="S74" i="3"/>
  <c r="AA81" i="7" l="1"/>
  <c r="AB81" i="7"/>
  <c r="Z81" i="7"/>
  <c r="S81" i="7"/>
  <c r="O81" i="7"/>
  <c r="C64" i="1"/>
  <c r="Q54" i="14" l="1"/>
  <c r="J54" i="7" l="1"/>
  <c r="N54" i="7"/>
  <c r="AG14" i="2" l="1"/>
  <c r="AE14" i="2"/>
  <c r="AD14" i="2"/>
  <c r="AC14" i="2"/>
  <c r="AA14" i="2"/>
  <c r="X14" i="2"/>
  <c r="W14" i="2"/>
  <c r="V14" i="2"/>
  <c r="T14" i="2"/>
  <c r="P14" i="2"/>
  <c r="O14" i="2"/>
  <c r="M14" i="2"/>
  <c r="J14" i="2"/>
  <c r="I14" i="2"/>
  <c r="AA94" i="9" l="1"/>
  <c r="AG125" i="14" l="1"/>
  <c r="AF125" i="14"/>
  <c r="AE125" i="14"/>
  <c r="AD125" i="14"/>
  <c r="AC125" i="14"/>
  <c r="AB125" i="14"/>
  <c r="AA125" i="14"/>
  <c r="Z125" i="14"/>
  <c r="Y125" i="14"/>
  <c r="X125" i="14"/>
  <c r="W125" i="14"/>
  <c r="V125" i="14"/>
  <c r="U125" i="14"/>
  <c r="T125" i="14"/>
  <c r="S125" i="14"/>
  <c r="R125" i="14"/>
  <c r="Q125" i="14"/>
  <c r="P125" i="14"/>
  <c r="O125" i="14"/>
  <c r="N125" i="14"/>
  <c r="M125" i="14"/>
  <c r="L125" i="14"/>
  <c r="K125" i="14"/>
  <c r="J125" i="14"/>
  <c r="I125" i="14"/>
  <c r="H125" i="14"/>
  <c r="G125" i="14"/>
  <c r="F125" i="14"/>
  <c r="E125" i="14"/>
  <c r="D125" i="14"/>
  <c r="C125" i="14"/>
  <c r="AE115" i="14"/>
  <c r="AD115" i="14"/>
  <c r="AC115" i="14"/>
  <c r="AB115" i="14"/>
  <c r="AA115" i="14"/>
  <c r="Z115" i="14"/>
  <c r="Y115" i="14"/>
  <c r="X115" i="14"/>
  <c r="W115" i="14"/>
  <c r="V115" i="14"/>
  <c r="U115" i="14"/>
  <c r="T115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AG94" i="14"/>
  <c r="AF94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I94" i="14"/>
  <c r="H94" i="14"/>
  <c r="G94" i="14"/>
  <c r="F94" i="14"/>
  <c r="E94" i="14"/>
  <c r="D94" i="14"/>
  <c r="C9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AG125" i="13"/>
  <c r="AF125" i="13"/>
  <c r="AE125" i="13"/>
  <c r="AD125" i="13"/>
  <c r="AC125" i="13"/>
  <c r="AB125" i="13"/>
  <c r="AA125" i="13"/>
  <c r="Z125" i="13"/>
  <c r="Y125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AE115" i="13"/>
  <c r="AD115" i="13"/>
  <c r="AC115" i="13"/>
  <c r="AB115" i="13"/>
  <c r="AA115" i="13"/>
  <c r="Z115" i="13"/>
  <c r="Y115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C115" i="13"/>
  <c r="AG105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AG54" i="13"/>
  <c r="AF54" i="13"/>
  <c r="AE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F14" i="13"/>
  <c r="AE14" i="13"/>
  <c r="AD14" i="13"/>
  <c r="AC14" i="13"/>
  <c r="AB14" i="13"/>
  <c r="AA14" i="13"/>
  <c r="Z14" i="13"/>
  <c r="Y14" i="13"/>
  <c r="X14" i="13"/>
  <c r="V14" i="13"/>
  <c r="U14" i="13"/>
  <c r="T14" i="13"/>
  <c r="S14" i="13"/>
  <c r="R14" i="13"/>
  <c r="Q14" i="13"/>
  <c r="P14" i="13"/>
  <c r="O14" i="13"/>
  <c r="N14" i="13"/>
  <c r="M14" i="13"/>
  <c r="L14" i="13"/>
  <c r="J14" i="13"/>
  <c r="I14" i="13"/>
  <c r="H14" i="13"/>
  <c r="G14" i="13"/>
  <c r="F14" i="13"/>
  <c r="E14" i="13"/>
  <c r="D14" i="13"/>
  <c r="C14" i="13"/>
  <c r="AG125" i="11"/>
  <c r="AF125" i="11"/>
  <c r="AE125" i="11"/>
  <c r="AD125" i="11"/>
  <c r="AC125" i="11"/>
  <c r="AB125" i="11"/>
  <c r="AA125" i="11"/>
  <c r="Z125" i="11"/>
  <c r="Y125" i="11"/>
  <c r="X125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C11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D34" i="11"/>
  <c r="C3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25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AG94" i="9"/>
  <c r="AF94" i="9"/>
  <c r="AE94" i="9"/>
  <c r="AD94" i="9"/>
  <c r="AC94" i="9"/>
  <c r="AB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J105" i="8"/>
  <c r="I105" i="8"/>
  <c r="H105" i="8"/>
  <c r="G105" i="8"/>
  <c r="F105" i="8"/>
  <c r="E105" i="8"/>
  <c r="D105" i="8"/>
  <c r="C105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E94" i="7"/>
  <c r="D9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M54" i="7"/>
  <c r="L54" i="7"/>
  <c r="K54" i="7"/>
  <c r="I54" i="7"/>
  <c r="H54" i="7"/>
  <c r="G54" i="7"/>
  <c r="F54" i="7"/>
  <c r="E54" i="7"/>
  <c r="D54" i="7"/>
  <c r="C5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G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G44" i="5"/>
  <c r="F44" i="5"/>
  <c r="E44" i="5"/>
  <c r="D44" i="5"/>
  <c r="C4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B125" i="2"/>
  <c r="Y125" i="2"/>
  <c r="X125" i="2"/>
  <c r="W125" i="2"/>
  <c r="U125" i="2"/>
  <c r="R125" i="2"/>
  <c r="Q125" i="2"/>
  <c r="P125" i="2"/>
  <c r="N125" i="2"/>
  <c r="K125" i="2"/>
  <c r="J125" i="2"/>
  <c r="I125" i="2"/>
  <c r="G125" i="2"/>
  <c r="AE115" i="2"/>
  <c r="AC115" i="2"/>
  <c r="AB115" i="2"/>
  <c r="X115" i="2"/>
  <c r="V115" i="2"/>
  <c r="S115" i="2"/>
  <c r="R115" i="2"/>
  <c r="Q115" i="2"/>
  <c r="O115" i="2"/>
  <c r="L115" i="2"/>
  <c r="K115" i="2"/>
  <c r="J115" i="2"/>
  <c r="E115" i="2"/>
  <c r="D115" i="2"/>
  <c r="C115" i="2"/>
  <c r="AF105" i="2"/>
  <c r="AB105" i="2"/>
  <c r="AA105" i="2"/>
  <c r="Y105" i="2"/>
  <c r="V105" i="2"/>
  <c r="U105" i="2"/>
  <c r="T105" i="2"/>
  <c r="R105" i="2"/>
  <c r="O105" i="2"/>
  <c r="N105" i="2"/>
  <c r="H105" i="2"/>
  <c r="G105" i="2"/>
  <c r="Y94" i="2"/>
  <c r="W94" i="2"/>
  <c r="U94" i="2"/>
  <c r="R94" i="2"/>
  <c r="Q94" i="2"/>
  <c r="P94" i="2"/>
  <c r="N94" i="2"/>
  <c r="I94" i="2"/>
  <c r="G94" i="2"/>
  <c r="F94" i="2"/>
  <c r="D94" i="2"/>
  <c r="C94" i="2"/>
  <c r="AF84" i="2"/>
  <c r="AD84" i="2"/>
  <c r="AA84" i="2"/>
  <c r="Z84" i="2"/>
  <c r="Y84" i="2"/>
  <c r="W84" i="2"/>
  <c r="T84" i="2"/>
  <c r="S84" i="2"/>
  <c r="R84" i="2"/>
  <c r="P84" i="2"/>
  <c r="M84" i="2"/>
  <c r="L84" i="2"/>
  <c r="K84" i="2"/>
  <c r="I84" i="2"/>
  <c r="F84" i="2"/>
  <c r="E84" i="2"/>
  <c r="AG74" i="2"/>
  <c r="AD74" i="2"/>
  <c r="AC74" i="2"/>
  <c r="AB74" i="2"/>
  <c r="Z74" i="2"/>
  <c r="W74" i="2"/>
  <c r="V74" i="2"/>
  <c r="U74" i="2"/>
  <c r="T74" i="2"/>
  <c r="P74" i="2"/>
  <c r="O74" i="2"/>
  <c r="N74" i="2"/>
  <c r="L74" i="2"/>
  <c r="I74" i="2"/>
  <c r="H74" i="2"/>
  <c r="G74" i="2"/>
  <c r="E74" i="2"/>
  <c r="AF64" i="2"/>
  <c r="AE64" i="2"/>
  <c r="AD64" i="2"/>
  <c r="AB64" i="2"/>
  <c r="Y64" i="2"/>
  <c r="X64" i="2"/>
  <c r="W64" i="2"/>
  <c r="U64" i="2"/>
  <c r="P64" i="2"/>
  <c r="O64" i="2"/>
  <c r="N64" i="2"/>
  <c r="K64" i="2"/>
  <c r="G64" i="2"/>
  <c r="D64" i="2"/>
  <c r="C64" i="2"/>
  <c r="AE54" i="2"/>
  <c r="AB54" i="2"/>
  <c r="AA54" i="2"/>
  <c r="Z54" i="2"/>
  <c r="X54" i="2"/>
  <c r="U54" i="2"/>
  <c r="T54" i="2"/>
  <c r="G54" i="2"/>
  <c r="F54" i="2"/>
  <c r="E54" i="2"/>
  <c r="C54" i="2"/>
  <c r="AE44" i="2"/>
  <c r="AD44" i="2"/>
  <c r="AC44" i="2"/>
  <c r="AA44" i="2"/>
  <c r="Z44" i="2"/>
  <c r="X44" i="2"/>
  <c r="W44" i="2"/>
  <c r="T44" i="2"/>
  <c r="Q44" i="2"/>
  <c r="P44" i="2"/>
  <c r="O44" i="2"/>
  <c r="M44" i="2"/>
  <c r="J44" i="2"/>
  <c r="I44" i="2"/>
  <c r="H44" i="2"/>
  <c r="F44" i="2"/>
  <c r="AF34" i="2"/>
  <c r="AE34" i="2"/>
  <c r="AC34" i="2"/>
  <c r="Z34" i="2"/>
  <c r="Y34" i="2"/>
  <c r="X34" i="2"/>
  <c r="V34" i="2"/>
  <c r="S34" i="2"/>
  <c r="R34" i="2"/>
  <c r="Q34" i="2"/>
  <c r="P34" i="2"/>
  <c r="O34" i="2"/>
  <c r="L34" i="2"/>
  <c r="K34" i="2"/>
  <c r="J34" i="2"/>
  <c r="H34" i="2"/>
  <c r="E34" i="2"/>
  <c r="D34" i="2"/>
  <c r="AC24" i="2"/>
  <c r="AB24" i="2"/>
  <c r="AA24" i="2"/>
  <c r="Y24" i="2"/>
  <c r="V24" i="2"/>
  <c r="U24" i="2"/>
  <c r="T24" i="2"/>
  <c r="R24" i="2"/>
  <c r="N24" i="2"/>
  <c r="M24" i="2"/>
  <c r="K24" i="2"/>
  <c r="H24" i="2"/>
  <c r="G24" i="2"/>
  <c r="E24" i="2"/>
  <c r="D24" i="2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C119" i="8" l="1"/>
  <c r="Y119" i="8"/>
  <c r="P119" i="8"/>
  <c r="L119" i="8"/>
  <c r="AC109" i="8"/>
  <c r="Y109" i="8"/>
  <c r="P109" i="8"/>
  <c r="L109" i="8"/>
  <c r="AG101" i="8"/>
  <c r="AC99" i="8"/>
  <c r="Y99" i="8"/>
  <c r="P99" i="8"/>
  <c r="L99" i="8"/>
  <c r="B98" i="8"/>
  <c r="AE121" i="8" s="1"/>
  <c r="AG90" i="8"/>
  <c r="AF90" i="8"/>
  <c r="AF91" i="8" s="1"/>
  <c r="AE90" i="8"/>
  <c r="AE91" i="8" s="1"/>
  <c r="AD90" i="8"/>
  <c r="AD92" i="8" s="1"/>
  <c r="AC90" i="8"/>
  <c r="AC91" i="8" s="1"/>
  <c r="AB90" i="8"/>
  <c r="AB91" i="8" s="1"/>
  <c r="AA90" i="8"/>
  <c r="AA92" i="8" s="1"/>
  <c r="Z90" i="8"/>
  <c r="Y90" i="8"/>
  <c r="Y91" i="8" s="1"/>
  <c r="X90" i="8"/>
  <c r="X92" i="8" s="1"/>
  <c r="W90" i="8"/>
  <c r="W91" i="8" s="1"/>
  <c r="V90" i="8"/>
  <c r="U90" i="8"/>
  <c r="U91" i="8" s="1"/>
  <c r="T90" i="8"/>
  <c r="T91" i="8" s="1"/>
  <c r="S90" i="8"/>
  <c r="S92" i="8" s="1"/>
  <c r="R90" i="8"/>
  <c r="Q90" i="8"/>
  <c r="Q91" i="8" s="1"/>
  <c r="P90" i="8"/>
  <c r="P91" i="8" s="1"/>
  <c r="O90" i="8"/>
  <c r="O91" i="8" s="1"/>
  <c r="N90" i="8"/>
  <c r="N92" i="8" s="1"/>
  <c r="M90" i="8"/>
  <c r="M91" i="8" s="1"/>
  <c r="L90" i="8"/>
  <c r="L91" i="8" s="1"/>
  <c r="K90" i="8"/>
  <c r="K92" i="8" s="1"/>
  <c r="J90" i="8"/>
  <c r="I90" i="8"/>
  <c r="I91" i="8" s="1"/>
  <c r="H90" i="8"/>
  <c r="H92" i="8" s="1"/>
  <c r="G90" i="8"/>
  <c r="G91" i="8" s="1"/>
  <c r="F90" i="8"/>
  <c r="E90" i="8"/>
  <c r="E91" i="8" s="1"/>
  <c r="D90" i="8"/>
  <c r="D91" i="8" s="1"/>
  <c r="C90" i="8"/>
  <c r="C92" i="8" s="1"/>
  <c r="AC88" i="8"/>
  <c r="Y88" i="8"/>
  <c r="P88" i="8"/>
  <c r="L88" i="8"/>
  <c r="AF80" i="8"/>
  <c r="AF82" i="8" s="1"/>
  <c r="AE80" i="8"/>
  <c r="AE81" i="8" s="1"/>
  <c r="AD80" i="8"/>
  <c r="AD81" i="8" s="1"/>
  <c r="AC80" i="8"/>
  <c r="AC82" i="8" s="1"/>
  <c r="AB80" i="8"/>
  <c r="AB82" i="8" s="1"/>
  <c r="AA80" i="8"/>
  <c r="AA81" i="8" s="1"/>
  <c r="Z80" i="8"/>
  <c r="Z81" i="8" s="1"/>
  <c r="Y80" i="8"/>
  <c r="Y82" i="8" s="1"/>
  <c r="X80" i="8"/>
  <c r="X82" i="8" s="1"/>
  <c r="W80" i="8"/>
  <c r="W81" i="8" s="1"/>
  <c r="V80" i="8"/>
  <c r="V81" i="8" s="1"/>
  <c r="U80" i="8"/>
  <c r="U82" i="8" s="1"/>
  <c r="T80" i="8"/>
  <c r="T82" i="8" s="1"/>
  <c r="S80" i="8"/>
  <c r="S81" i="8" s="1"/>
  <c r="R80" i="8"/>
  <c r="R81" i="8" s="1"/>
  <c r="Q80" i="8"/>
  <c r="Q82" i="8" s="1"/>
  <c r="P80" i="8"/>
  <c r="P82" i="8" s="1"/>
  <c r="O80" i="8"/>
  <c r="O81" i="8" s="1"/>
  <c r="N80" i="8"/>
  <c r="N81" i="8" s="1"/>
  <c r="M80" i="8"/>
  <c r="M82" i="8" s="1"/>
  <c r="L80" i="8"/>
  <c r="L82" i="8" s="1"/>
  <c r="K80" i="8"/>
  <c r="K81" i="8" s="1"/>
  <c r="J80" i="8"/>
  <c r="J81" i="8" s="1"/>
  <c r="I80" i="8"/>
  <c r="I82" i="8" s="1"/>
  <c r="H80" i="8"/>
  <c r="H82" i="8" s="1"/>
  <c r="G80" i="8"/>
  <c r="G81" i="8" s="1"/>
  <c r="F80" i="8"/>
  <c r="F81" i="8" s="1"/>
  <c r="E80" i="8"/>
  <c r="E82" i="8" s="1"/>
  <c r="D80" i="8"/>
  <c r="D82" i="8" s="1"/>
  <c r="C80" i="8"/>
  <c r="C81" i="8" s="1"/>
  <c r="AC78" i="8"/>
  <c r="Y78" i="8"/>
  <c r="P78" i="8"/>
  <c r="L78" i="8"/>
  <c r="AG70" i="8"/>
  <c r="AF70" i="8"/>
  <c r="AF71" i="8" s="1"/>
  <c r="AE70" i="8"/>
  <c r="AE71" i="8" s="1"/>
  <c r="AD70" i="8"/>
  <c r="AD72" i="8" s="1"/>
  <c r="AC70" i="8"/>
  <c r="AB70" i="8"/>
  <c r="AB71" i="8" s="1"/>
  <c r="AA70" i="8"/>
  <c r="AA71" i="8" s="1"/>
  <c r="Z70" i="8"/>
  <c r="Z72" i="8" s="1"/>
  <c r="Y70" i="8"/>
  <c r="X70" i="8"/>
  <c r="X71" i="8" s="1"/>
  <c r="W70" i="8"/>
  <c r="W71" i="8" s="1"/>
  <c r="V70" i="8"/>
  <c r="V72" i="8" s="1"/>
  <c r="U70" i="8"/>
  <c r="T70" i="8"/>
  <c r="T71" i="8" s="1"/>
  <c r="S70" i="8"/>
  <c r="S71" i="8" s="1"/>
  <c r="R70" i="8"/>
  <c r="R72" i="8" s="1"/>
  <c r="Q70" i="8"/>
  <c r="P70" i="8"/>
  <c r="P71" i="8" s="1"/>
  <c r="O70" i="8"/>
  <c r="O71" i="8" s="1"/>
  <c r="N70" i="8"/>
  <c r="N72" i="8" s="1"/>
  <c r="M70" i="8"/>
  <c r="L70" i="8"/>
  <c r="L71" i="8" s="1"/>
  <c r="K70" i="8"/>
  <c r="K71" i="8" s="1"/>
  <c r="J70" i="8"/>
  <c r="J72" i="8" s="1"/>
  <c r="I70" i="8"/>
  <c r="H70" i="8"/>
  <c r="H71" i="8" s="1"/>
  <c r="G70" i="8"/>
  <c r="G71" i="8" s="1"/>
  <c r="F70" i="8"/>
  <c r="F72" i="8" s="1"/>
  <c r="E70" i="8"/>
  <c r="D70" i="8"/>
  <c r="D71" i="8" s="1"/>
  <c r="C70" i="8"/>
  <c r="C71" i="8" s="1"/>
  <c r="AC68" i="8"/>
  <c r="Y68" i="8"/>
  <c r="P68" i="8"/>
  <c r="L68" i="8"/>
  <c r="AF60" i="8"/>
  <c r="AF62" i="8" s="1"/>
  <c r="AE60" i="8"/>
  <c r="AE62" i="8" s="1"/>
  <c r="AD60" i="8"/>
  <c r="AD61" i="8" s="1"/>
  <c r="AC60" i="8"/>
  <c r="AC61" i="8" s="1"/>
  <c r="AB60" i="8"/>
  <c r="AB62" i="8" s="1"/>
  <c r="AA60" i="8"/>
  <c r="AA62" i="8" s="1"/>
  <c r="Z60" i="8"/>
  <c r="Z61" i="8" s="1"/>
  <c r="Y60" i="8"/>
  <c r="Y61" i="8" s="1"/>
  <c r="X60" i="8"/>
  <c r="X62" i="8" s="1"/>
  <c r="W60" i="8"/>
  <c r="W62" i="8" s="1"/>
  <c r="V60" i="8"/>
  <c r="V61" i="8" s="1"/>
  <c r="U60" i="8"/>
  <c r="U61" i="8" s="1"/>
  <c r="T60" i="8"/>
  <c r="T62" i="8" s="1"/>
  <c r="S60" i="8"/>
  <c r="S62" i="8" s="1"/>
  <c r="R60" i="8"/>
  <c r="R61" i="8" s="1"/>
  <c r="Q60" i="8"/>
  <c r="Q61" i="8" s="1"/>
  <c r="P60" i="8"/>
  <c r="P62" i="8" s="1"/>
  <c r="O60" i="8"/>
  <c r="O62" i="8" s="1"/>
  <c r="N60" i="8"/>
  <c r="N61" i="8" s="1"/>
  <c r="M60" i="8"/>
  <c r="M61" i="8" s="1"/>
  <c r="L60" i="8"/>
  <c r="L62" i="8" s="1"/>
  <c r="K60" i="8"/>
  <c r="K62" i="8" s="1"/>
  <c r="J60" i="8"/>
  <c r="J61" i="8" s="1"/>
  <c r="I60" i="8"/>
  <c r="I61" i="8" s="1"/>
  <c r="H60" i="8"/>
  <c r="H62" i="8" s="1"/>
  <c r="G60" i="8"/>
  <c r="G62" i="8" s="1"/>
  <c r="F60" i="8"/>
  <c r="F61" i="8" s="1"/>
  <c r="E60" i="8"/>
  <c r="E61" i="8" s="1"/>
  <c r="D60" i="8"/>
  <c r="D62" i="8" s="1"/>
  <c r="C60" i="8"/>
  <c r="C62" i="8" s="1"/>
  <c r="AC58" i="8"/>
  <c r="Y58" i="8"/>
  <c r="P58" i="8"/>
  <c r="L58" i="8"/>
  <c r="AG50" i="8"/>
  <c r="AG52" i="8" s="1"/>
  <c r="AF50" i="8"/>
  <c r="AE50" i="8"/>
  <c r="AE52" i="8" s="1"/>
  <c r="AD50" i="8"/>
  <c r="AD52" i="8" s="1"/>
  <c r="AC50" i="8"/>
  <c r="AC52" i="8" s="1"/>
  <c r="AB50" i="8"/>
  <c r="AA50" i="8"/>
  <c r="AA51" i="8" s="1"/>
  <c r="Z50" i="8"/>
  <c r="Z51" i="8" s="1"/>
  <c r="Y50" i="8"/>
  <c r="Y52" i="8" s="1"/>
  <c r="X50" i="8"/>
  <c r="W50" i="8"/>
  <c r="W52" i="8" s="1"/>
  <c r="V50" i="8"/>
  <c r="V52" i="8" s="1"/>
  <c r="U50" i="8"/>
  <c r="U52" i="8" s="1"/>
  <c r="T50" i="8"/>
  <c r="S50" i="8"/>
  <c r="S51" i="8" s="1"/>
  <c r="R50" i="8"/>
  <c r="R51" i="8" s="1"/>
  <c r="Q50" i="8"/>
  <c r="Q52" i="8" s="1"/>
  <c r="P50" i="8"/>
  <c r="O50" i="8"/>
  <c r="O52" i="8" s="1"/>
  <c r="N50" i="8"/>
  <c r="N52" i="8" s="1"/>
  <c r="M50" i="8"/>
  <c r="M52" i="8" s="1"/>
  <c r="L50" i="8"/>
  <c r="K50" i="8"/>
  <c r="K51" i="8" s="1"/>
  <c r="J50" i="8"/>
  <c r="J51" i="8" s="1"/>
  <c r="I50" i="8"/>
  <c r="I52" i="8" s="1"/>
  <c r="H50" i="8"/>
  <c r="G50" i="8"/>
  <c r="G52" i="8" s="1"/>
  <c r="F50" i="8"/>
  <c r="F52" i="8" s="1"/>
  <c r="E50" i="8"/>
  <c r="E52" i="8" s="1"/>
  <c r="D50" i="8"/>
  <c r="C50" i="8"/>
  <c r="C51" i="8" s="1"/>
  <c r="AC48" i="8"/>
  <c r="Y48" i="8"/>
  <c r="P48" i="8"/>
  <c r="L48" i="8"/>
  <c r="AG40" i="8"/>
  <c r="AG41" i="8" s="1"/>
  <c r="AF40" i="8"/>
  <c r="AF42" i="8" s="1"/>
  <c r="AE40" i="8"/>
  <c r="AD40" i="8"/>
  <c r="AD42" i="8" s="1"/>
  <c r="AC40" i="8"/>
  <c r="AC42" i="8" s="1"/>
  <c r="AB40" i="8"/>
  <c r="AB42" i="8" s="1"/>
  <c r="AA40" i="8"/>
  <c r="Z40" i="8"/>
  <c r="Z42" i="8" s="1"/>
  <c r="Y40" i="8"/>
  <c r="Y41" i="8" s="1"/>
  <c r="X40" i="8"/>
  <c r="X42" i="8" s="1"/>
  <c r="W40" i="8"/>
  <c r="V40" i="8"/>
  <c r="V42" i="8" s="1"/>
  <c r="U40" i="8"/>
  <c r="U42" i="8" s="1"/>
  <c r="T40" i="8"/>
  <c r="T42" i="8" s="1"/>
  <c r="S40" i="8"/>
  <c r="R40" i="8"/>
  <c r="R42" i="8" s="1"/>
  <c r="Q40" i="8"/>
  <c r="Q41" i="8" s="1"/>
  <c r="P40" i="8"/>
  <c r="P42" i="8" s="1"/>
  <c r="O40" i="8"/>
  <c r="N40" i="8"/>
  <c r="N42" i="8" s="1"/>
  <c r="M40" i="8"/>
  <c r="M41" i="8" s="1"/>
  <c r="L40" i="8"/>
  <c r="L42" i="8" s="1"/>
  <c r="K40" i="8"/>
  <c r="J40" i="8"/>
  <c r="J42" i="8" s="1"/>
  <c r="I40" i="8"/>
  <c r="I41" i="8" s="1"/>
  <c r="H40" i="8"/>
  <c r="H42" i="8" s="1"/>
  <c r="G40" i="8"/>
  <c r="F40" i="8"/>
  <c r="F42" i="8" s="1"/>
  <c r="E40" i="8"/>
  <c r="E42" i="8" s="1"/>
  <c r="D40" i="8"/>
  <c r="D42" i="8" s="1"/>
  <c r="C40" i="8"/>
  <c r="AC38" i="8"/>
  <c r="Y38" i="8"/>
  <c r="P38" i="8"/>
  <c r="L38" i="8"/>
  <c r="AF30" i="8"/>
  <c r="AF31" i="8" s="1"/>
  <c r="AE30" i="8"/>
  <c r="AE31" i="8" s="1"/>
  <c r="AD30" i="8"/>
  <c r="AD32" i="8" s="1"/>
  <c r="AC30" i="8"/>
  <c r="AC32" i="8" s="1"/>
  <c r="AB30" i="8"/>
  <c r="AB31" i="8" s="1"/>
  <c r="AA30" i="8"/>
  <c r="AA31" i="8" s="1"/>
  <c r="Z30" i="8"/>
  <c r="Z32" i="8" s="1"/>
  <c r="Y30" i="8"/>
  <c r="Y31" i="8" s="1"/>
  <c r="X30" i="8"/>
  <c r="X31" i="8" s="1"/>
  <c r="W30" i="8"/>
  <c r="W32" i="8" s="1"/>
  <c r="V30" i="8"/>
  <c r="V32" i="8" s="1"/>
  <c r="U30" i="8"/>
  <c r="U31" i="8" s="1"/>
  <c r="T30" i="8"/>
  <c r="T31" i="8" s="1"/>
  <c r="S30" i="8"/>
  <c r="S32" i="8" s="1"/>
  <c r="R30" i="8"/>
  <c r="R32" i="8" s="1"/>
  <c r="Q30" i="8"/>
  <c r="Q32" i="8" s="1"/>
  <c r="P30" i="8"/>
  <c r="P31" i="8" s="1"/>
  <c r="O30" i="8"/>
  <c r="O31" i="8" s="1"/>
  <c r="N30" i="8"/>
  <c r="N32" i="8" s="1"/>
  <c r="M30" i="8"/>
  <c r="M31" i="8" s="1"/>
  <c r="L30" i="8"/>
  <c r="L31" i="8" s="1"/>
  <c r="K30" i="8"/>
  <c r="K31" i="8" s="1"/>
  <c r="J30" i="8"/>
  <c r="J32" i="8" s="1"/>
  <c r="I30" i="8"/>
  <c r="I31" i="8" s="1"/>
  <c r="H30" i="8"/>
  <c r="H31" i="8" s="1"/>
  <c r="G30" i="8"/>
  <c r="G32" i="8" s="1"/>
  <c r="F30" i="8"/>
  <c r="F32" i="8" s="1"/>
  <c r="E30" i="8"/>
  <c r="E31" i="8" s="1"/>
  <c r="D30" i="8"/>
  <c r="D31" i="8" s="1"/>
  <c r="C30" i="8"/>
  <c r="C32" i="8" s="1"/>
  <c r="AC28" i="8"/>
  <c r="Y28" i="8"/>
  <c r="P28" i="8"/>
  <c r="L28" i="8"/>
  <c r="AG20" i="8"/>
  <c r="AG22" i="8" s="1"/>
  <c r="AF20" i="8"/>
  <c r="AF22" i="8" s="1"/>
  <c r="AE20" i="8"/>
  <c r="AE21" i="8" s="1"/>
  <c r="AD20" i="8"/>
  <c r="AD21" i="8" s="1"/>
  <c r="AC20" i="8"/>
  <c r="AC22" i="8" s="1"/>
  <c r="AB20" i="8"/>
  <c r="AB21" i="8" s="1"/>
  <c r="AA20" i="8"/>
  <c r="AA21" i="8" s="1"/>
  <c r="Z20" i="8"/>
  <c r="Z21" i="8" s="1"/>
  <c r="Y20" i="8"/>
  <c r="Y22" i="8" s="1"/>
  <c r="X20" i="8"/>
  <c r="X22" i="8" s="1"/>
  <c r="W20" i="8"/>
  <c r="W21" i="8" s="1"/>
  <c r="V20" i="8"/>
  <c r="V21" i="8" s="1"/>
  <c r="U20" i="8"/>
  <c r="U22" i="8" s="1"/>
  <c r="T20" i="8"/>
  <c r="T22" i="8" s="1"/>
  <c r="S20" i="8"/>
  <c r="S21" i="8" s="1"/>
  <c r="R20" i="8"/>
  <c r="R21" i="8" s="1"/>
  <c r="Q20" i="8"/>
  <c r="Q22" i="8" s="1"/>
  <c r="P20" i="8"/>
  <c r="P22" i="8" s="1"/>
  <c r="O20" i="8"/>
  <c r="O21" i="8" s="1"/>
  <c r="N20" i="8"/>
  <c r="N21" i="8" s="1"/>
  <c r="M20" i="8"/>
  <c r="M22" i="8" s="1"/>
  <c r="L20" i="8"/>
  <c r="L22" i="8" s="1"/>
  <c r="K20" i="8"/>
  <c r="K21" i="8" s="1"/>
  <c r="J20" i="8"/>
  <c r="J21" i="8" s="1"/>
  <c r="I20" i="8"/>
  <c r="I22" i="8" s="1"/>
  <c r="H20" i="8"/>
  <c r="H22" i="8" s="1"/>
  <c r="G20" i="8"/>
  <c r="G21" i="8" s="1"/>
  <c r="F20" i="8"/>
  <c r="F21" i="8" s="1"/>
  <c r="E20" i="8"/>
  <c r="E22" i="8" s="1"/>
  <c r="D20" i="8"/>
  <c r="D22" i="8" s="1"/>
  <c r="C20" i="8"/>
  <c r="C21" i="8" s="1"/>
  <c r="AC18" i="8"/>
  <c r="Y18" i="8"/>
  <c r="P18" i="8"/>
  <c r="L18" i="8"/>
  <c r="AF10" i="8"/>
  <c r="AF12" i="8" s="1"/>
  <c r="AE10" i="8"/>
  <c r="AE11" i="8" s="1"/>
  <c r="AD10" i="8"/>
  <c r="AD12" i="8" s="1"/>
  <c r="AC10" i="8"/>
  <c r="AC12" i="8" s="1"/>
  <c r="AB10" i="8"/>
  <c r="AB12" i="8" s="1"/>
  <c r="AA10" i="8"/>
  <c r="AA12" i="8" s="1"/>
  <c r="Z10" i="8"/>
  <c r="Z12" i="8" s="1"/>
  <c r="Y10" i="8"/>
  <c r="Y12" i="8" s="1"/>
  <c r="X10" i="8"/>
  <c r="X12" i="8" s="1"/>
  <c r="W10" i="8"/>
  <c r="W11" i="8" s="1"/>
  <c r="V10" i="8"/>
  <c r="V12" i="8" s="1"/>
  <c r="U10" i="8"/>
  <c r="U12" i="8" s="1"/>
  <c r="T10" i="8"/>
  <c r="T12" i="8" s="1"/>
  <c r="S10" i="8"/>
  <c r="S12" i="8" s="1"/>
  <c r="R10" i="8"/>
  <c r="R12" i="8" s="1"/>
  <c r="Q10" i="8"/>
  <c r="Q12" i="8" s="1"/>
  <c r="P10" i="8"/>
  <c r="P12" i="8" s="1"/>
  <c r="O10" i="8"/>
  <c r="O11" i="8" s="1"/>
  <c r="N10" i="8"/>
  <c r="N12" i="8" s="1"/>
  <c r="M10" i="8"/>
  <c r="M12" i="8" s="1"/>
  <c r="L10" i="8"/>
  <c r="L12" i="8" s="1"/>
  <c r="K10" i="8"/>
  <c r="K12" i="8" s="1"/>
  <c r="J10" i="8"/>
  <c r="J12" i="8" s="1"/>
  <c r="I10" i="8"/>
  <c r="I12" i="8" s="1"/>
  <c r="H10" i="8"/>
  <c r="H12" i="8" s="1"/>
  <c r="G10" i="8"/>
  <c r="G11" i="8" s="1"/>
  <c r="F10" i="8"/>
  <c r="F12" i="8" s="1"/>
  <c r="E10" i="8"/>
  <c r="E12" i="8" s="1"/>
  <c r="D10" i="8"/>
  <c r="D12" i="8" s="1"/>
  <c r="C10" i="8"/>
  <c r="C12" i="8" s="1"/>
  <c r="AC8" i="8"/>
  <c r="Y8" i="8"/>
  <c r="P8" i="8"/>
  <c r="L8" i="8"/>
  <c r="H38" i="8" l="1"/>
  <c r="U38" i="8"/>
  <c r="H48" i="8"/>
  <c r="U18" i="8"/>
  <c r="H99" i="8"/>
  <c r="U58" i="8"/>
  <c r="U119" i="8"/>
  <c r="H8" i="8"/>
  <c r="AB22" i="8"/>
  <c r="N41" i="8"/>
  <c r="D21" i="8"/>
  <c r="Z41" i="8"/>
  <c r="AA61" i="8"/>
  <c r="AD41" i="8"/>
  <c r="H68" i="8"/>
  <c r="Q31" i="8"/>
  <c r="J41" i="8"/>
  <c r="H88" i="8"/>
  <c r="P11" i="8"/>
  <c r="D11" i="8"/>
  <c r="T11" i="8"/>
  <c r="L21" i="8"/>
  <c r="M32" i="8"/>
  <c r="R41" i="8"/>
  <c r="V51" i="8"/>
  <c r="C61" i="8"/>
  <c r="J71" i="8"/>
  <c r="Z71" i="8"/>
  <c r="S72" i="8"/>
  <c r="D81" i="8"/>
  <c r="T81" i="8"/>
  <c r="I101" i="8"/>
  <c r="I103" i="8" s="1"/>
  <c r="H119" i="8"/>
  <c r="H11" i="8"/>
  <c r="X11" i="8"/>
  <c r="T21" i="8"/>
  <c r="U28" i="8"/>
  <c r="G31" i="8"/>
  <c r="AE32" i="8"/>
  <c r="F41" i="8"/>
  <c r="V41" i="8"/>
  <c r="U48" i="8"/>
  <c r="AD51" i="8"/>
  <c r="K61" i="8"/>
  <c r="N71" i="8"/>
  <c r="AD71" i="8"/>
  <c r="AA72" i="8"/>
  <c r="H81" i="8"/>
  <c r="X81" i="8"/>
  <c r="Q101" i="8"/>
  <c r="Q102" i="8" s="1"/>
  <c r="L11" i="8"/>
  <c r="AB11" i="8"/>
  <c r="F51" i="8"/>
  <c r="H58" i="8"/>
  <c r="S61" i="8"/>
  <c r="U68" i="8"/>
  <c r="R71" i="8"/>
  <c r="C72" i="8"/>
  <c r="H78" i="8"/>
  <c r="L81" i="8"/>
  <c r="AB81" i="8"/>
  <c r="Y101" i="8"/>
  <c r="Y102" i="8" s="1"/>
  <c r="AF11" i="8"/>
  <c r="W31" i="8"/>
  <c r="N51" i="8"/>
  <c r="F71" i="8"/>
  <c r="V71" i="8"/>
  <c r="K72" i="8"/>
  <c r="P81" i="8"/>
  <c r="AF81" i="8"/>
  <c r="U109" i="8"/>
  <c r="M42" i="8"/>
  <c r="I62" i="8"/>
  <c r="I11" i="8"/>
  <c r="Q11" i="8"/>
  <c r="Y11" i="8"/>
  <c r="H18" i="8"/>
  <c r="E21" i="8"/>
  <c r="M21" i="8"/>
  <c r="U21" i="8"/>
  <c r="AC21" i="8"/>
  <c r="H28" i="8"/>
  <c r="J31" i="8"/>
  <c r="R31" i="8"/>
  <c r="AC31" i="8"/>
  <c r="O32" i="8"/>
  <c r="E41" i="8"/>
  <c r="U41" i="8"/>
  <c r="AC41" i="8"/>
  <c r="G51" i="8"/>
  <c r="O51" i="8"/>
  <c r="W51" i="8"/>
  <c r="AE51" i="8"/>
  <c r="J52" i="8"/>
  <c r="R52" i="8"/>
  <c r="Z52" i="8"/>
  <c r="D61" i="8"/>
  <c r="L61" i="8"/>
  <c r="T61" i="8"/>
  <c r="AB61" i="8"/>
  <c r="M62" i="8"/>
  <c r="D72" i="8"/>
  <c r="L72" i="8"/>
  <c r="T72" i="8"/>
  <c r="AB72" i="8"/>
  <c r="I81" i="8"/>
  <c r="Q81" i="8"/>
  <c r="Y81" i="8"/>
  <c r="R82" i="8"/>
  <c r="U88" i="8"/>
  <c r="C91" i="8"/>
  <c r="X91" i="8"/>
  <c r="O92" i="8"/>
  <c r="Y92" i="8"/>
  <c r="E101" i="8"/>
  <c r="E102" i="8" s="1"/>
  <c r="U101" i="8"/>
  <c r="U103" i="8" s="1"/>
  <c r="H109" i="8"/>
  <c r="F111" i="8"/>
  <c r="V111" i="8"/>
  <c r="D121" i="8"/>
  <c r="D122" i="8" s="1"/>
  <c r="T121" i="8"/>
  <c r="T123" i="8" s="1"/>
  <c r="H21" i="8"/>
  <c r="P21" i="8"/>
  <c r="X21" i="8"/>
  <c r="AF21" i="8"/>
  <c r="V31" i="8"/>
  <c r="AD31" i="8"/>
  <c r="Y32" i="8"/>
  <c r="I42" i="8"/>
  <c r="Q42" i="8"/>
  <c r="Y42" i="8"/>
  <c r="AG42" i="8"/>
  <c r="C52" i="8"/>
  <c r="K52" i="8"/>
  <c r="S52" i="8"/>
  <c r="AA52" i="8"/>
  <c r="G61" i="8"/>
  <c r="O61" i="8"/>
  <c r="W61" i="8"/>
  <c r="AE61" i="8"/>
  <c r="Q62" i="8"/>
  <c r="G72" i="8"/>
  <c r="O72" i="8"/>
  <c r="W72" i="8"/>
  <c r="AE72" i="8"/>
  <c r="H91" i="8"/>
  <c r="AA91" i="8"/>
  <c r="Q92" i="8"/>
  <c r="AE92" i="8"/>
  <c r="J111" i="8"/>
  <c r="J112" i="8" s="1"/>
  <c r="Z111" i="8"/>
  <c r="H121" i="8"/>
  <c r="H123" i="8" s="1"/>
  <c r="X121" i="8"/>
  <c r="X122" i="8" s="1"/>
  <c r="Z31" i="8"/>
  <c r="AC62" i="8"/>
  <c r="U8" i="8"/>
  <c r="E11" i="8"/>
  <c r="M11" i="8"/>
  <c r="U11" i="8"/>
  <c r="AC11" i="8"/>
  <c r="I21" i="8"/>
  <c r="Q21" i="8"/>
  <c r="Y21" i="8"/>
  <c r="AG21" i="8"/>
  <c r="F31" i="8"/>
  <c r="N31" i="8"/>
  <c r="I32" i="8"/>
  <c r="H61" i="8"/>
  <c r="P61" i="8"/>
  <c r="X61" i="8"/>
  <c r="AF61" i="8"/>
  <c r="Y62" i="8"/>
  <c r="H72" i="8"/>
  <c r="P72" i="8"/>
  <c r="X72" i="8"/>
  <c r="AF72" i="8"/>
  <c r="U78" i="8"/>
  <c r="E81" i="8"/>
  <c r="M81" i="8"/>
  <c r="U81" i="8"/>
  <c r="AC81" i="8"/>
  <c r="K91" i="8"/>
  <c r="D92" i="8"/>
  <c r="T92" i="8"/>
  <c r="U99" i="8"/>
  <c r="M101" i="8"/>
  <c r="M102" i="8" s="1"/>
  <c r="AC101" i="8"/>
  <c r="N111" i="8"/>
  <c r="AD111" i="8"/>
  <c r="L121" i="8"/>
  <c r="L122" i="8" s="1"/>
  <c r="AB121" i="8"/>
  <c r="S91" i="8"/>
  <c r="I92" i="8"/>
  <c r="U92" i="8"/>
  <c r="R111" i="8"/>
  <c r="P121" i="8"/>
  <c r="P122" i="8" s="1"/>
  <c r="AF121" i="8"/>
  <c r="AF122" i="8" s="1"/>
  <c r="T32" i="8"/>
  <c r="M51" i="8"/>
  <c r="E71" i="8"/>
  <c r="E72" i="8"/>
  <c r="M71" i="8"/>
  <c r="M72" i="8"/>
  <c r="U71" i="8"/>
  <c r="U72" i="8"/>
  <c r="AC71" i="8"/>
  <c r="AC72" i="8"/>
  <c r="F11" i="8"/>
  <c r="J11" i="8"/>
  <c r="N11" i="8"/>
  <c r="R11" i="8"/>
  <c r="V11" i="8"/>
  <c r="Z11" i="8"/>
  <c r="AD11" i="8"/>
  <c r="F22" i="8"/>
  <c r="J22" i="8"/>
  <c r="N22" i="8"/>
  <c r="R22" i="8"/>
  <c r="V22" i="8"/>
  <c r="Z22" i="8"/>
  <c r="AD22" i="8"/>
  <c r="C31" i="8"/>
  <c r="S31" i="8"/>
  <c r="E32" i="8"/>
  <c r="K32" i="8"/>
  <c r="P32" i="8"/>
  <c r="U32" i="8"/>
  <c r="AA32" i="8"/>
  <c r="AF32" i="8"/>
  <c r="H41" i="8"/>
  <c r="X41" i="8"/>
  <c r="I51" i="8"/>
  <c r="Y51" i="8"/>
  <c r="F82" i="8"/>
  <c r="V82" i="8"/>
  <c r="U102" i="8"/>
  <c r="G12" i="8"/>
  <c r="O12" i="8"/>
  <c r="W12" i="8"/>
  <c r="AE12" i="8"/>
  <c r="D32" i="8"/>
  <c r="AB41" i="8"/>
  <c r="AC51" i="8"/>
  <c r="I71" i="8"/>
  <c r="I72" i="8"/>
  <c r="Q71" i="8"/>
  <c r="Q72" i="8"/>
  <c r="Y71" i="8"/>
  <c r="Y72" i="8"/>
  <c r="AG71" i="8"/>
  <c r="AG72" i="8"/>
  <c r="P123" i="8"/>
  <c r="C11" i="8"/>
  <c r="K11" i="8"/>
  <c r="S11" i="8"/>
  <c r="AA11" i="8"/>
  <c r="C22" i="8"/>
  <c r="G22" i="8"/>
  <c r="K22" i="8"/>
  <c r="O22" i="8"/>
  <c r="S22" i="8"/>
  <c r="W22" i="8"/>
  <c r="AA22" i="8"/>
  <c r="AE22" i="8"/>
  <c r="L32" i="8"/>
  <c r="AB32" i="8"/>
  <c r="D41" i="8"/>
  <c r="T41" i="8"/>
  <c r="E51" i="8"/>
  <c r="U51" i="8"/>
  <c r="E62" i="8"/>
  <c r="U62" i="8"/>
  <c r="J82" i="8"/>
  <c r="Z82" i="8"/>
  <c r="N91" i="8"/>
  <c r="AD91" i="8"/>
  <c r="L41" i="8"/>
  <c r="H32" i="8"/>
  <c r="X32" i="8"/>
  <c r="C41" i="8"/>
  <c r="C42" i="8"/>
  <c r="G41" i="8"/>
  <c r="G42" i="8"/>
  <c r="K41" i="8"/>
  <c r="K42" i="8"/>
  <c r="O41" i="8"/>
  <c r="O42" i="8"/>
  <c r="S41" i="8"/>
  <c r="S42" i="8"/>
  <c r="W41" i="8"/>
  <c r="W42" i="8"/>
  <c r="AA41" i="8"/>
  <c r="AA42" i="8"/>
  <c r="AE41" i="8"/>
  <c r="AE42" i="8"/>
  <c r="P41" i="8"/>
  <c r="AF41" i="8"/>
  <c r="D51" i="8"/>
  <c r="D52" i="8"/>
  <c r="H51" i="8"/>
  <c r="H52" i="8"/>
  <c r="L51" i="8"/>
  <c r="L52" i="8"/>
  <c r="P51" i="8"/>
  <c r="P52" i="8"/>
  <c r="T51" i="8"/>
  <c r="T52" i="8"/>
  <c r="X51" i="8"/>
  <c r="X52" i="8"/>
  <c r="AB51" i="8"/>
  <c r="AB52" i="8"/>
  <c r="AF51" i="8"/>
  <c r="AF52" i="8"/>
  <c r="Q51" i="8"/>
  <c r="AG51" i="8"/>
  <c r="N82" i="8"/>
  <c r="AD82" i="8"/>
  <c r="F92" i="8"/>
  <c r="F91" i="8"/>
  <c r="J92" i="8"/>
  <c r="J91" i="8"/>
  <c r="R92" i="8"/>
  <c r="R91" i="8"/>
  <c r="V92" i="8"/>
  <c r="V91" i="8"/>
  <c r="Z92" i="8"/>
  <c r="Z91" i="8"/>
  <c r="F62" i="8"/>
  <c r="J62" i="8"/>
  <c r="N62" i="8"/>
  <c r="R62" i="8"/>
  <c r="V62" i="8"/>
  <c r="Z62" i="8"/>
  <c r="AD62" i="8"/>
  <c r="C82" i="8"/>
  <c r="G82" i="8"/>
  <c r="K82" i="8"/>
  <c r="O82" i="8"/>
  <c r="S82" i="8"/>
  <c r="W82" i="8"/>
  <c r="AA82" i="8"/>
  <c r="AE82" i="8"/>
  <c r="E92" i="8"/>
  <c r="P92" i="8"/>
  <c r="AF92" i="8"/>
  <c r="G92" i="8"/>
  <c r="L92" i="8"/>
  <c r="W92" i="8"/>
  <c r="AB92" i="8"/>
  <c r="AE122" i="8"/>
  <c r="AE123" i="8"/>
  <c r="AG91" i="8"/>
  <c r="AG92" i="8"/>
  <c r="M92" i="8"/>
  <c r="AC92" i="8"/>
  <c r="AG102" i="8"/>
  <c r="AG103" i="8"/>
  <c r="F101" i="8"/>
  <c r="J101" i="8"/>
  <c r="N101" i="8"/>
  <c r="R101" i="8"/>
  <c r="V101" i="8"/>
  <c r="Z101" i="8"/>
  <c r="AD101" i="8"/>
  <c r="C111" i="8"/>
  <c r="G111" i="8"/>
  <c r="K111" i="8"/>
  <c r="O111" i="8"/>
  <c r="S111" i="8"/>
  <c r="W111" i="8"/>
  <c r="AA111" i="8"/>
  <c r="E121" i="8"/>
  <c r="I121" i="8"/>
  <c r="M121" i="8"/>
  <c r="Q121" i="8"/>
  <c r="U121" i="8"/>
  <c r="Y121" i="8"/>
  <c r="AC121" i="8"/>
  <c r="AG121" i="8"/>
  <c r="C101" i="8"/>
  <c r="G101" i="8"/>
  <c r="K101" i="8"/>
  <c r="O101" i="8"/>
  <c r="S101" i="8"/>
  <c r="W101" i="8"/>
  <c r="AA101" i="8"/>
  <c r="AE101" i="8"/>
  <c r="D111" i="8"/>
  <c r="H111" i="8"/>
  <c r="L111" i="8"/>
  <c r="P111" i="8"/>
  <c r="T111" i="8"/>
  <c r="X111" i="8"/>
  <c r="AB111" i="8"/>
  <c r="F121" i="8"/>
  <c r="J121" i="8"/>
  <c r="N121" i="8"/>
  <c r="R121" i="8"/>
  <c r="V121" i="8"/>
  <c r="Z121" i="8"/>
  <c r="AD121" i="8"/>
  <c r="D101" i="8"/>
  <c r="H101" i="8"/>
  <c r="L101" i="8"/>
  <c r="P101" i="8"/>
  <c r="T101" i="8"/>
  <c r="X101" i="8"/>
  <c r="AB101" i="8"/>
  <c r="AF101" i="8"/>
  <c r="E111" i="8"/>
  <c r="I111" i="8"/>
  <c r="M111" i="8"/>
  <c r="Q111" i="8"/>
  <c r="U111" i="8"/>
  <c r="Y111" i="8"/>
  <c r="AC111" i="8"/>
  <c r="C121" i="8"/>
  <c r="G121" i="8"/>
  <c r="K121" i="8"/>
  <c r="O121" i="8"/>
  <c r="S121" i="8"/>
  <c r="W121" i="8"/>
  <c r="AA121" i="8"/>
  <c r="N6" i="8"/>
  <c r="J6" i="8"/>
  <c r="Z6" i="8"/>
  <c r="V6" i="8"/>
  <c r="AC119" i="14"/>
  <c r="Y119" i="14"/>
  <c r="P119" i="14"/>
  <c r="L119" i="14"/>
  <c r="AC109" i="14"/>
  <c r="Y109" i="14"/>
  <c r="P109" i="14"/>
  <c r="L109" i="14"/>
  <c r="AG101" i="14"/>
  <c r="AG102" i="14" s="1"/>
  <c r="AC99" i="14"/>
  <c r="Y99" i="14"/>
  <c r="P99" i="14"/>
  <c r="L99" i="14"/>
  <c r="B98" i="14"/>
  <c r="AE121" i="14" s="1"/>
  <c r="AG90" i="14"/>
  <c r="AF90" i="14"/>
  <c r="AF91" i="14" s="1"/>
  <c r="AE90" i="14"/>
  <c r="AE91" i="14" s="1"/>
  <c r="AD90" i="14"/>
  <c r="AD92" i="14" s="1"/>
  <c r="AC90" i="14"/>
  <c r="AB90" i="14"/>
  <c r="AB91" i="14" s="1"/>
  <c r="AA90" i="14"/>
  <c r="AA91" i="14" s="1"/>
  <c r="Z90" i="14"/>
  <c r="Z92" i="14" s="1"/>
  <c r="Y90" i="14"/>
  <c r="X90" i="14"/>
  <c r="X91" i="14" s="1"/>
  <c r="W90" i="14"/>
  <c r="W92" i="14" s="1"/>
  <c r="V90" i="14"/>
  <c r="V92" i="14" s="1"/>
  <c r="U90" i="14"/>
  <c r="T90" i="14"/>
  <c r="T91" i="14" s="1"/>
  <c r="S90" i="14"/>
  <c r="S91" i="14" s="1"/>
  <c r="R90" i="14"/>
  <c r="R92" i="14" s="1"/>
  <c r="Q90" i="14"/>
  <c r="P90" i="14"/>
  <c r="P91" i="14" s="1"/>
  <c r="O90" i="14"/>
  <c r="O91" i="14" s="1"/>
  <c r="N90" i="14"/>
  <c r="N92" i="14" s="1"/>
  <c r="M90" i="14"/>
  <c r="L90" i="14"/>
  <c r="L91" i="14" s="1"/>
  <c r="K90" i="14"/>
  <c r="K91" i="14" s="1"/>
  <c r="J90" i="14"/>
  <c r="J92" i="14" s="1"/>
  <c r="I90" i="14"/>
  <c r="H90" i="14"/>
  <c r="H91" i="14" s="1"/>
  <c r="G90" i="14"/>
  <c r="G92" i="14" s="1"/>
  <c r="F90" i="14"/>
  <c r="F92" i="14" s="1"/>
  <c r="E90" i="14"/>
  <c r="D90" i="14"/>
  <c r="D92" i="14" s="1"/>
  <c r="C90" i="14"/>
  <c r="C92" i="14" s="1"/>
  <c r="AC88" i="14"/>
  <c r="Y88" i="14"/>
  <c r="P88" i="14"/>
  <c r="L88" i="14"/>
  <c r="AF80" i="14"/>
  <c r="AF82" i="14" s="1"/>
  <c r="AE80" i="14"/>
  <c r="AE82" i="14" s="1"/>
  <c r="AD80" i="14"/>
  <c r="AD81" i="14" s="1"/>
  <c r="AC80" i="14"/>
  <c r="AC81" i="14" s="1"/>
  <c r="AB80" i="14"/>
  <c r="AB82" i="14" s="1"/>
  <c r="AA80" i="14"/>
  <c r="AA82" i="14" s="1"/>
  <c r="Z80" i="14"/>
  <c r="Z81" i="14" s="1"/>
  <c r="Y80" i="14"/>
  <c r="Y81" i="14" s="1"/>
  <c r="X80" i="14"/>
  <c r="X82" i="14" s="1"/>
  <c r="W80" i="14"/>
  <c r="W82" i="14" s="1"/>
  <c r="V80" i="14"/>
  <c r="V81" i="14" s="1"/>
  <c r="U80" i="14"/>
  <c r="U81" i="14" s="1"/>
  <c r="T80" i="14"/>
  <c r="T82" i="14" s="1"/>
  <c r="S80" i="14"/>
  <c r="S82" i="14" s="1"/>
  <c r="R80" i="14"/>
  <c r="R81" i="14" s="1"/>
  <c r="Q80" i="14"/>
  <c r="Q81" i="14" s="1"/>
  <c r="P80" i="14"/>
  <c r="P82" i="14" s="1"/>
  <c r="O80" i="14"/>
  <c r="O82" i="14" s="1"/>
  <c r="N80" i="14"/>
  <c r="N81" i="14" s="1"/>
  <c r="M80" i="14"/>
  <c r="M81" i="14" s="1"/>
  <c r="L80" i="14"/>
  <c r="L82" i="14" s="1"/>
  <c r="K80" i="14"/>
  <c r="K82" i="14" s="1"/>
  <c r="J80" i="14"/>
  <c r="J81" i="14" s="1"/>
  <c r="I80" i="14"/>
  <c r="I81" i="14" s="1"/>
  <c r="H80" i="14"/>
  <c r="H82" i="14" s="1"/>
  <c r="G80" i="14"/>
  <c r="G82" i="14" s="1"/>
  <c r="F80" i="14"/>
  <c r="F81" i="14" s="1"/>
  <c r="E80" i="14"/>
  <c r="E81" i="14" s="1"/>
  <c r="D80" i="14"/>
  <c r="D82" i="14" s="1"/>
  <c r="C80" i="14"/>
  <c r="C82" i="14" s="1"/>
  <c r="AC78" i="14"/>
  <c r="Y78" i="14"/>
  <c r="P78" i="14"/>
  <c r="L78" i="14"/>
  <c r="AG70" i="14"/>
  <c r="AG72" i="14" s="1"/>
  <c r="AF70" i="14"/>
  <c r="AE70" i="14"/>
  <c r="AE71" i="14" s="1"/>
  <c r="AD70" i="14"/>
  <c r="AD71" i="14" s="1"/>
  <c r="AC70" i="14"/>
  <c r="AC72" i="14" s="1"/>
  <c r="AB70" i="14"/>
  <c r="AA70" i="14"/>
  <c r="AA71" i="14" s="1"/>
  <c r="Z70" i="14"/>
  <c r="Z72" i="14" s="1"/>
  <c r="Y70" i="14"/>
  <c r="Y72" i="14" s="1"/>
  <c r="X70" i="14"/>
  <c r="W70" i="14"/>
  <c r="W71" i="14" s="1"/>
  <c r="V70" i="14"/>
  <c r="V71" i="14" s="1"/>
  <c r="U70" i="14"/>
  <c r="U72" i="14" s="1"/>
  <c r="T70" i="14"/>
  <c r="S70" i="14"/>
  <c r="S71" i="14" s="1"/>
  <c r="R70" i="14"/>
  <c r="R72" i="14" s="1"/>
  <c r="Q70" i="14"/>
  <c r="Q72" i="14" s="1"/>
  <c r="P70" i="14"/>
  <c r="O70" i="14"/>
  <c r="O71" i="14" s="1"/>
  <c r="N70" i="14"/>
  <c r="N71" i="14" s="1"/>
  <c r="M70" i="14"/>
  <c r="M72" i="14" s="1"/>
  <c r="L70" i="14"/>
  <c r="K70" i="14"/>
  <c r="K71" i="14" s="1"/>
  <c r="J70" i="14"/>
  <c r="J72" i="14" s="1"/>
  <c r="I70" i="14"/>
  <c r="I72" i="14" s="1"/>
  <c r="H70" i="14"/>
  <c r="G70" i="14"/>
  <c r="G71" i="14" s="1"/>
  <c r="F70" i="14"/>
  <c r="F72" i="14" s="1"/>
  <c r="E70" i="14"/>
  <c r="E72" i="14" s="1"/>
  <c r="D70" i="14"/>
  <c r="C70" i="14"/>
  <c r="C71" i="14" s="1"/>
  <c r="AC68" i="14"/>
  <c r="Y68" i="14"/>
  <c r="P68" i="14"/>
  <c r="L68" i="14"/>
  <c r="AF60" i="14"/>
  <c r="AF61" i="14" s="1"/>
  <c r="AE60" i="14"/>
  <c r="AE62" i="14" s="1"/>
  <c r="AD60" i="14"/>
  <c r="AD62" i="14" s="1"/>
  <c r="AC60" i="14"/>
  <c r="AC61" i="14" s="1"/>
  <c r="AB60" i="14"/>
  <c r="AB61" i="14" s="1"/>
  <c r="AA60" i="14"/>
  <c r="AA62" i="14" s="1"/>
  <c r="Z60" i="14"/>
  <c r="Z62" i="14" s="1"/>
  <c r="Y60" i="14"/>
  <c r="Y61" i="14" s="1"/>
  <c r="X60" i="14"/>
  <c r="X61" i="14" s="1"/>
  <c r="W60" i="14"/>
  <c r="W62" i="14" s="1"/>
  <c r="V60" i="14"/>
  <c r="V62" i="14" s="1"/>
  <c r="U60" i="14"/>
  <c r="U61" i="14" s="1"/>
  <c r="T60" i="14"/>
  <c r="T61" i="14" s="1"/>
  <c r="S60" i="14"/>
  <c r="S62" i="14" s="1"/>
  <c r="R60" i="14"/>
  <c r="R62" i="14" s="1"/>
  <c r="Q60" i="14"/>
  <c r="Q61" i="14" s="1"/>
  <c r="P60" i="14"/>
  <c r="P61" i="14" s="1"/>
  <c r="O60" i="14"/>
  <c r="O62" i="14" s="1"/>
  <c r="N60" i="14"/>
  <c r="N62" i="14" s="1"/>
  <c r="M60" i="14"/>
  <c r="M61" i="14" s="1"/>
  <c r="L60" i="14"/>
  <c r="L61" i="14" s="1"/>
  <c r="K60" i="14"/>
  <c r="K62" i="14" s="1"/>
  <c r="J60" i="14"/>
  <c r="J62" i="14" s="1"/>
  <c r="I60" i="14"/>
  <c r="I61" i="14" s="1"/>
  <c r="H60" i="14"/>
  <c r="H61" i="14" s="1"/>
  <c r="G60" i="14"/>
  <c r="G62" i="14" s="1"/>
  <c r="F60" i="14"/>
  <c r="F62" i="14" s="1"/>
  <c r="E60" i="14"/>
  <c r="E61" i="14" s="1"/>
  <c r="D60" i="14"/>
  <c r="D61" i="14" s="1"/>
  <c r="C60" i="14"/>
  <c r="C62" i="14" s="1"/>
  <c r="AC58" i="14"/>
  <c r="Y58" i="14"/>
  <c r="P58" i="14"/>
  <c r="L58" i="14"/>
  <c r="AG50" i="14"/>
  <c r="AG51" i="14" s="1"/>
  <c r="AF50" i="14"/>
  <c r="AF51" i="14" s="1"/>
  <c r="AE50" i="14"/>
  <c r="AE52" i="14" s="1"/>
  <c r="AD50" i="14"/>
  <c r="AD51" i="14" s="1"/>
  <c r="AC50" i="14"/>
  <c r="AC52" i="14" s="1"/>
  <c r="AB50" i="14"/>
  <c r="AB52" i="14" s="1"/>
  <c r="AA50" i="14"/>
  <c r="AA52" i="14" s="1"/>
  <c r="Z50" i="14"/>
  <c r="Z51" i="14" s="1"/>
  <c r="Y50" i="14"/>
  <c r="X50" i="14"/>
  <c r="X51" i="14" s="1"/>
  <c r="W50" i="14"/>
  <c r="W52" i="14" s="1"/>
  <c r="V50" i="14"/>
  <c r="V51" i="14" s="1"/>
  <c r="U50" i="14"/>
  <c r="U51" i="14" s="1"/>
  <c r="T50" i="14"/>
  <c r="T52" i="14" s="1"/>
  <c r="S50" i="14"/>
  <c r="S52" i="14" s="1"/>
  <c r="R50" i="14"/>
  <c r="R51" i="14" s="1"/>
  <c r="Q50" i="14"/>
  <c r="Q51" i="14" s="1"/>
  <c r="P50" i="14"/>
  <c r="P51" i="14" s="1"/>
  <c r="O50" i="14"/>
  <c r="O52" i="14" s="1"/>
  <c r="N50" i="14"/>
  <c r="N51" i="14" s="1"/>
  <c r="M50" i="14"/>
  <c r="L50" i="14"/>
  <c r="L52" i="14" s="1"/>
  <c r="K50" i="14"/>
  <c r="K52" i="14" s="1"/>
  <c r="J50" i="14"/>
  <c r="J51" i="14" s="1"/>
  <c r="I50" i="14"/>
  <c r="I52" i="14" s="1"/>
  <c r="H50" i="14"/>
  <c r="H52" i="14" s="1"/>
  <c r="G50" i="14"/>
  <c r="G52" i="14" s="1"/>
  <c r="F50" i="14"/>
  <c r="F51" i="14" s="1"/>
  <c r="E50" i="14"/>
  <c r="E51" i="14" s="1"/>
  <c r="D50" i="14"/>
  <c r="D51" i="14" s="1"/>
  <c r="C50" i="14"/>
  <c r="C52" i="14" s="1"/>
  <c r="AC48" i="14"/>
  <c r="Y48" i="14"/>
  <c r="P48" i="14"/>
  <c r="L48" i="14"/>
  <c r="AG40" i="14"/>
  <c r="AG41" i="14" s="1"/>
  <c r="AF40" i="14"/>
  <c r="AF41" i="14" s="1"/>
  <c r="AE40" i="14"/>
  <c r="AE41" i="14" s="1"/>
  <c r="AD40" i="14"/>
  <c r="AD42" i="14" s="1"/>
  <c r="AC40" i="14"/>
  <c r="AC41" i="14" s="1"/>
  <c r="AB40" i="14"/>
  <c r="AB41" i="14" s="1"/>
  <c r="AA40" i="14"/>
  <c r="Z40" i="14"/>
  <c r="Z42" i="14" s="1"/>
  <c r="Y40" i="14"/>
  <c r="Y41" i="14" s="1"/>
  <c r="X40" i="14"/>
  <c r="X41" i="14" s="1"/>
  <c r="W40" i="14"/>
  <c r="W41" i="14" s="1"/>
  <c r="V40" i="14"/>
  <c r="V42" i="14" s="1"/>
  <c r="U40" i="14"/>
  <c r="U41" i="14" s="1"/>
  <c r="T40" i="14"/>
  <c r="T41" i="14" s="1"/>
  <c r="S40" i="14"/>
  <c r="S41" i="14" s="1"/>
  <c r="R40" i="14"/>
  <c r="R42" i="14" s="1"/>
  <c r="Q40" i="14"/>
  <c r="Q41" i="14" s="1"/>
  <c r="P40" i="14"/>
  <c r="P41" i="14" s="1"/>
  <c r="O40" i="14"/>
  <c r="O41" i="14" s="1"/>
  <c r="N40" i="14"/>
  <c r="N42" i="14" s="1"/>
  <c r="M40" i="14"/>
  <c r="M41" i="14" s="1"/>
  <c r="L40" i="14"/>
  <c r="L41" i="14" s="1"/>
  <c r="K40" i="14"/>
  <c r="K42" i="14" s="1"/>
  <c r="J40" i="14"/>
  <c r="J42" i="14" s="1"/>
  <c r="I40" i="14"/>
  <c r="I41" i="14" s="1"/>
  <c r="H40" i="14"/>
  <c r="H41" i="14" s="1"/>
  <c r="G40" i="14"/>
  <c r="G41" i="14" s="1"/>
  <c r="F40" i="14"/>
  <c r="F42" i="14" s="1"/>
  <c r="E40" i="14"/>
  <c r="E41" i="14" s="1"/>
  <c r="D40" i="14"/>
  <c r="D41" i="14" s="1"/>
  <c r="C40" i="14"/>
  <c r="C42" i="14" s="1"/>
  <c r="AC38" i="14"/>
  <c r="Y38" i="14"/>
  <c r="P38" i="14"/>
  <c r="L38" i="14"/>
  <c r="AF30" i="14"/>
  <c r="AF32" i="14" s="1"/>
  <c r="AE30" i="14"/>
  <c r="AE32" i="14" s="1"/>
  <c r="AD30" i="14"/>
  <c r="AD31" i="14" s="1"/>
  <c r="AC30" i="14"/>
  <c r="AB30" i="14"/>
  <c r="AB32" i="14" s="1"/>
  <c r="AA30" i="14"/>
  <c r="Z30" i="14"/>
  <c r="Z31" i="14" s="1"/>
  <c r="Y30" i="14"/>
  <c r="X30" i="14"/>
  <c r="X32" i="14" s="1"/>
  <c r="W30" i="14"/>
  <c r="W32" i="14" s="1"/>
  <c r="V30" i="14"/>
  <c r="V31" i="14" s="1"/>
  <c r="U30" i="14"/>
  <c r="T30" i="14"/>
  <c r="T32" i="14" s="1"/>
  <c r="S30" i="14"/>
  <c r="S32" i="14" s="1"/>
  <c r="R30" i="14"/>
  <c r="R31" i="14" s="1"/>
  <c r="Q30" i="14"/>
  <c r="P30" i="14"/>
  <c r="P32" i="14" s="1"/>
  <c r="O30" i="14"/>
  <c r="O32" i="14" s="1"/>
  <c r="N30" i="14"/>
  <c r="N31" i="14" s="1"/>
  <c r="M30" i="14"/>
  <c r="L30" i="14"/>
  <c r="L32" i="14" s="1"/>
  <c r="K30" i="14"/>
  <c r="K32" i="14" s="1"/>
  <c r="J30" i="14"/>
  <c r="J31" i="14" s="1"/>
  <c r="I30" i="14"/>
  <c r="H30" i="14"/>
  <c r="H32" i="14" s="1"/>
  <c r="G30" i="14"/>
  <c r="G32" i="14" s="1"/>
  <c r="F30" i="14"/>
  <c r="F31" i="14" s="1"/>
  <c r="E30" i="14"/>
  <c r="D30" i="14"/>
  <c r="D32" i="14" s="1"/>
  <c r="C30" i="14"/>
  <c r="C32" i="14" s="1"/>
  <c r="AC28" i="14"/>
  <c r="Y28" i="14"/>
  <c r="P28" i="14"/>
  <c r="L28" i="14"/>
  <c r="AG20" i="14"/>
  <c r="AG22" i="14" s="1"/>
  <c r="AF20" i="14"/>
  <c r="AE20" i="14"/>
  <c r="AE21" i="14" s="1"/>
  <c r="AD20" i="14"/>
  <c r="AD22" i="14" s="1"/>
  <c r="AC20" i="14"/>
  <c r="AB20" i="14"/>
  <c r="AA20" i="14"/>
  <c r="AA21" i="14" s="1"/>
  <c r="Z20" i="14"/>
  <c r="Z21" i="14" s="1"/>
  <c r="Y20" i="14"/>
  <c r="Y22" i="14" s="1"/>
  <c r="X20" i="14"/>
  <c r="W20" i="14"/>
  <c r="W21" i="14" s="1"/>
  <c r="V20" i="14"/>
  <c r="V22" i="14" s="1"/>
  <c r="U20" i="14"/>
  <c r="U22" i="14" s="1"/>
  <c r="T20" i="14"/>
  <c r="S20" i="14"/>
  <c r="S21" i="14" s="1"/>
  <c r="R20" i="14"/>
  <c r="R21" i="14" s="1"/>
  <c r="Q20" i="14"/>
  <c r="Q22" i="14" s="1"/>
  <c r="P20" i="14"/>
  <c r="O20" i="14"/>
  <c r="O21" i="14" s="1"/>
  <c r="N20" i="14"/>
  <c r="N22" i="14" s="1"/>
  <c r="M20" i="14"/>
  <c r="M22" i="14" s="1"/>
  <c r="L20" i="14"/>
  <c r="K20" i="14"/>
  <c r="K21" i="14" s="1"/>
  <c r="J20" i="14"/>
  <c r="J21" i="14" s="1"/>
  <c r="I20" i="14"/>
  <c r="I22" i="14" s="1"/>
  <c r="H20" i="14"/>
  <c r="G20" i="14"/>
  <c r="G21" i="14" s="1"/>
  <c r="F20" i="14"/>
  <c r="F22" i="14" s="1"/>
  <c r="E20" i="14"/>
  <c r="E22" i="14" s="1"/>
  <c r="D20" i="14"/>
  <c r="C20" i="14"/>
  <c r="C21" i="14" s="1"/>
  <c r="AC18" i="14"/>
  <c r="Y18" i="14"/>
  <c r="P18" i="14"/>
  <c r="L18" i="14"/>
  <c r="AF10" i="14"/>
  <c r="AF11" i="14" s="1"/>
  <c r="AE10" i="14"/>
  <c r="AE12" i="14" s="1"/>
  <c r="AD10" i="14"/>
  <c r="AD12" i="14" s="1"/>
  <c r="AC10" i="14"/>
  <c r="AC11" i="14" s="1"/>
  <c r="AB10" i="14"/>
  <c r="AB11" i="14" s="1"/>
  <c r="AA10" i="14"/>
  <c r="AA12" i="14" s="1"/>
  <c r="Z10" i="14"/>
  <c r="Z12" i="14" s="1"/>
  <c r="Y10" i="14"/>
  <c r="Y11" i="14" s="1"/>
  <c r="X10" i="14"/>
  <c r="X11" i="14" s="1"/>
  <c r="W10" i="14"/>
  <c r="W12" i="14" s="1"/>
  <c r="V10" i="14"/>
  <c r="V12" i="14" s="1"/>
  <c r="U10" i="14"/>
  <c r="U11" i="14" s="1"/>
  <c r="T10" i="14"/>
  <c r="T11" i="14" s="1"/>
  <c r="S10" i="14"/>
  <c r="S12" i="14" s="1"/>
  <c r="R10" i="14"/>
  <c r="R12" i="14" s="1"/>
  <c r="Q10" i="14"/>
  <c r="Q11" i="14" s="1"/>
  <c r="P10" i="14"/>
  <c r="P11" i="14" s="1"/>
  <c r="O10" i="14"/>
  <c r="O12" i="14" s="1"/>
  <c r="N10" i="14"/>
  <c r="N12" i="14" s="1"/>
  <c r="M10" i="14"/>
  <c r="M11" i="14" s="1"/>
  <c r="L10" i="14"/>
  <c r="L11" i="14" s="1"/>
  <c r="K10" i="14"/>
  <c r="K12" i="14" s="1"/>
  <c r="J10" i="14"/>
  <c r="J12" i="14" s="1"/>
  <c r="I10" i="14"/>
  <c r="I11" i="14" s="1"/>
  <c r="H10" i="14"/>
  <c r="H11" i="14" s="1"/>
  <c r="G10" i="14"/>
  <c r="G12" i="14" s="1"/>
  <c r="F10" i="14"/>
  <c r="F12" i="14" s="1"/>
  <c r="E10" i="14"/>
  <c r="E11" i="14" s="1"/>
  <c r="D10" i="14"/>
  <c r="D11" i="14" s="1"/>
  <c r="C10" i="14"/>
  <c r="C12" i="14" s="1"/>
  <c r="AC8" i="14"/>
  <c r="Y8" i="14"/>
  <c r="P8" i="14"/>
  <c r="L8" i="14"/>
  <c r="AC119" i="13"/>
  <c r="Y119" i="13"/>
  <c r="P119" i="13"/>
  <c r="L119" i="13"/>
  <c r="AC109" i="13"/>
  <c r="Y109" i="13"/>
  <c r="P109" i="13"/>
  <c r="L109" i="13"/>
  <c r="AG101" i="13"/>
  <c r="AG102" i="13" s="1"/>
  <c r="AC99" i="13"/>
  <c r="Y99" i="13"/>
  <c r="P99" i="13"/>
  <c r="L99" i="13"/>
  <c r="B98" i="13"/>
  <c r="AG90" i="13"/>
  <c r="AG92" i="13" s="1"/>
  <c r="AF90" i="13"/>
  <c r="AF91" i="13" s="1"/>
  <c r="AE90" i="13"/>
  <c r="AE92" i="13" s="1"/>
  <c r="AD90" i="13"/>
  <c r="AD92" i="13" s="1"/>
  <c r="AC90" i="13"/>
  <c r="AC92" i="13" s="1"/>
  <c r="AB90" i="13"/>
  <c r="AB91" i="13" s="1"/>
  <c r="AA90" i="13"/>
  <c r="AA91" i="13" s="1"/>
  <c r="Z90" i="13"/>
  <c r="Z91" i="13" s="1"/>
  <c r="Y90" i="13"/>
  <c r="Y92" i="13" s="1"/>
  <c r="X90" i="13"/>
  <c r="X91" i="13" s="1"/>
  <c r="W90" i="13"/>
  <c r="W91" i="13" s="1"/>
  <c r="V90" i="13"/>
  <c r="V91" i="13" s="1"/>
  <c r="U90" i="13"/>
  <c r="U92" i="13" s="1"/>
  <c r="T90" i="13"/>
  <c r="T91" i="13" s="1"/>
  <c r="S90" i="13"/>
  <c r="S91" i="13" s="1"/>
  <c r="R90" i="13"/>
  <c r="R91" i="13" s="1"/>
  <c r="Q90" i="13"/>
  <c r="Q92" i="13" s="1"/>
  <c r="P90" i="13"/>
  <c r="P91" i="13" s="1"/>
  <c r="O90" i="13"/>
  <c r="O92" i="13" s="1"/>
  <c r="N90" i="13"/>
  <c r="N92" i="13" s="1"/>
  <c r="M90" i="13"/>
  <c r="M92" i="13" s="1"/>
  <c r="L90" i="13"/>
  <c r="L91" i="13" s="1"/>
  <c r="K90" i="13"/>
  <c r="K91" i="13" s="1"/>
  <c r="J90" i="13"/>
  <c r="J91" i="13" s="1"/>
  <c r="I90" i="13"/>
  <c r="I92" i="13" s="1"/>
  <c r="H90" i="13"/>
  <c r="H91" i="13" s="1"/>
  <c r="G90" i="13"/>
  <c r="G91" i="13" s="1"/>
  <c r="F90" i="13"/>
  <c r="F91" i="13" s="1"/>
  <c r="E90" i="13"/>
  <c r="E92" i="13" s="1"/>
  <c r="D90" i="13"/>
  <c r="D92" i="13" s="1"/>
  <c r="C90" i="13"/>
  <c r="C92" i="13" s="1"/>
  <c r="AC88" i="13"/>
  <c r="Y88" i="13"/>
  <c r="P88" i="13"/>
  <c r="L88" i="13"/>
  <c r="AF80" i="13"/>
  <c r="AF81" i="13" s="1"/>
  <c r="AE80" i="13"/>
  <c r="AE82" i="13" s="1"/>
  <c r="AD80" i="13"/>
  <c r="AD82" i="13" s="1"/>
  <c r="AC80" i="13"/>
  <c r="AC82" i="13" s="1"/>
  <c r="AB80" i="13"/>
  <c r="AB81" i="13" s="1"/>
  <c r="AA80" i="13"/>
  <c r="AA82" i="13" s="1"/>
  <c r="Z80" i="13"/>
  <c r="Z82" i="13" s="1"/>
  <c r="Y80" i="13"/>
  <c r="Y82" i="13" s="1"/>
  <c r="X80" i="13"/>
  <c r="X81" i="13" s="1"/>
  <c r="W80" i="13"/>
  <c r="W82" i="13" s="1"/>
  <c r="V80" i="13"/>
  <c r="V82" i="13" s="1"/>
  <c r="U80" i="13"/>
  <c r="U82" i="13" s="1"/>
  <c r="T80" i="13"/>
  <c r="T81" i="13" s="1"/>
  <c r="S80" i="13"/>
  <c r="S82" i="13" s="1"/>
  <c r="R80" i="13"/>
  <c r="R82" i="13" s="1"/>
  <c r="Q80" i="13"/>
  <c r="Q82" i="13" s="1"/>
  <c r="P80" i="13"/>
  <c r="P81" i="13" s="1"/>
  <c r="O80" i="13"/>
  <c r="O82" i="13" s="1"/>
  <c r="N80" i="13"/>
  <c r="N82" i="13" s="1"/>
  <c r="M80" i="13"/>
  <c r="M82" i="13" s="1"/>
  <c r="L80" i="13"/>
  <c r="L81" i="13" s="1"/>
  <c r="K80" i="13"/>
  <c r="K82" i="13" s="1"/>
  <c r="J80" i="13"/>
  <c r="J82" i="13" s="1"/>
  <c r="I80" i="13"/>
  <c r="I82" i="13" s="1"/>
  <c r="H80" i="13"/>
  <c r="H81" i="13" s="1"/>
  <c r="G80" i="13"/>
  <c r="G82" i="13" s="1"/>
  <c r="F80" i="13"/>
  <c r="F82" i="13" s="1"/>
  <c r="E80" i="13"/>
  <c r="E82" i="13" s="1"/>
  <c r="D80" i="13"/>
  <c r="D81" i="13" s="1"/>
  <c r="C80" i="13"/>
  <c r="C82" i="13" s="1"/>
  <c r="AC78" i="13"/>
  <c r="Y78" i="13"/>
  <c r="P78" i="13"/>
  <c r="L78" i="13"/>
  <c r="AG70" i="13"/>
  <c r="AG72" i="13" s="1"/>
  <c r="AF70" i="13"/>
  <c r="AF72" i="13" s="1"/>
  <c r="AE70" i="13"/>
  <c r="AE72" i="13" s="1"/>
  <c r="AD70" i="13"/>
  <c r="AD71" i="13" s="1"/>
  <c r="AC70" i="13"/>
  <c r="AC72" i="13" s="1"/>
  <c r="AB70" i="13"/>
  <c r="AB72" i="13" s="1"/>
  <c r="AA70" i="13"/>
  <c r="AA72" i="13" s="1"/>
  <c r="Z70" i="13"/>
  <c r="Y70" i="13"/>
  <c r="Y72" i="13" s="1"/>
  <c r="X70" i="13"/>
  <c r="X72" i="13" s="1"/>
  <c r="W70" i="13"/>
  <c r="W72" i="13" s="1"/>
  <c r="V70" i="13"/>
  <c r="U70" i="13"/>
  <c r="U72" i="13" s="1"/>
  <c r="T70" i="13"/>
  <c r="T72" i="13" s="1"/>
  <c r="S70" i="13"/>
  <c r="S72" i="13" s="1"/>
  <c r="R70" i="13"/>
  <c r="Q70" i="13"/>
  <c r="Q72" i="13" s="1"/>
  <c r="P70" i="13"/>
  <c r="P72" i="13" s="1"/>
  <c r="O70" i="13"/>
  <c r="O72" i="13" s="1"/>
  <c r="N70" i="13"/>
  <c r="M70" i="13"/>
  <c r="M72" i="13" s="1"/>
  <c r="L70" i="13"/>
  <c r="L72" i="13" s="1"/>
  <c r="K70" i="13"/>
  <c r="K72" i="13" s="1"/>
  <c r="J70" i="13"/>
  <c r="I70" i="13"/>
  <c r="I72" i="13" s="1"/>
  <c r="H70" i="13"/>
  <c r="H72" i="13" s="1"/>
  <c r="G70" i="13"/>
  <c r="G72" i="13" s="1"/>
  <c r="F70" i="13"/>
  <c r="E70" i="13"/>
  <c r="E72" i="13" s="1"/>
  <c r="D70" i="13"/>
  <c r="D72" i="13" s="1"/>
  <c r="C70" i="13"/>
  <c r="C72" i="13" s="1"/>
  <c r="AC68" i="13"/>
  <c r="Y68" i="13"/>
  <c r="P68" i="13"/>
  <c r="L68" i="13"/>
  <c r="AF60" i="13"/>
  <c r="AF62" i="13" s="1"/>
  <c r="AE60" i="13"/>
  <c r="AE61" i="13" s="1"/>
  <c r="AD60" i="13"/>
  <c r="AD62" i="13" s="1"/>
  <c r="AC60" i="13"/>
  <c r="AC62" i="13" s="1"/>
  <c r="AB60" i="13"/>
  <c r="AB62" i="13" s="1"/>
  <c r="AA60" i="13"/>
  <c r="AA61" i="13" s="1"/>
  <c r="Z60" i="13"/>
  <c r="Z62" i="13" s="1"/>
  <c r="Y60" i="13"/>
  <c r="Y62" i="13" s="1"/>
  <c r="X60" i="13"/>
  <c r="X62" i="13" s="1"/>
  <c r="W60" i="13"/>
  <c r="W61" i="13" s="1"/>
  <c r="V60" i="13"/>
  <c r="V61" i="13" s="1"/>
  <c r="U60" i="13"/>
  <c r="U62" i="13" s="1"/>
  <c r="T60" i="13"/>
  <c r="T61" i="13" s="1"/>
  <c r="S60" i="13"/>
  <c r="S61" i="13" s="1"/>
  <c r="R60" i="13"/>
  <c r="R62" i="13" s="1"/>
  <c r="Q60" i="13"/>
  <c r="Q62" i="13" s="1"/>
  <c r="P60" i="13"/>
  <c r="P61" i="13" s="1"/>
  <c r="O60" i="13"/>
  <c r="O61" i="13" s="1"/>
  <c r="N60" i="13"/>
  <c r="N61" i="13" s="1"/>
  <c r="M60" i="13"/>
  <c r="M62" i="13" s="1"/>
  <c r="L60" i="13"/>
  <c r="L61" i="13" s="1"/>
  <c r="K60" i="13"/>
  <c r="K61" i="13" s="1"/>
  <c r="J60" i="13"/>
  <c r="J62" i="13" s="1"/>
  <c r="I60" i="13"/>
  <c r="I62" i="13" s="1"/>
  <c r="H60" i="13"/>
  <c r="H61" i="13" s="1"/>
  <c r="G60" i="13"/>
  <c r="G61" i="13" s="1"/>
  <c r="F60" i="13"/>
  <c r="F61" i="13" s="1"/>
  <c r="E60" i="13"/>
  <c r="E62" i="13" s="1"/>
  <c r="D60" i="13"/>
  <c r="D61" i="13" s="1"/>
  <c r="C60" i="13"/>
  <c r="C61" i="13" s="1"/>
  <c r="AC58" i="13"/>
  <c r="Y58" i="13"/>
  <c r="P58" i="13"/>
  <c r="L58" i="13"/>
  <c r="AG50" i="13"/>
  <c r="AF50" i="13"/>
  <c r="AF52" i="13" s="1"/>
  <c r="AE50" i="13"/>
  <c r="AE51" i="13" s="1"/>
  <c r="AD50" i="13"/>
  <c r="AD52" i="13" s="1"/>
  <c r="AC50" i="13"/>
  <c r="AC52" i="13" s="1"/>
  <c r="AB50" i="13"/>
  <c r="AB52" i="13" s="1"/>
  <c r="AA50" i="13"/>
  <c r="AA51" i="13" s="1"/>
  <c r="Z50" i="13"/>
  <c r="Z52" i="13" s="1"/>
  <c r="Y50" i="13"/>
  <c r="Y52" i="13" s="1"/>
  <c r="X50" i="13"/>
  <c r="X52" i="13" s="1"/>
  <c r="W50" i="13"/>
  <c r="W51" i="13" s="1"/>
  <c r="V50" i="13"/>
  <c r="V52" i="13" s="1"/>
  <c r="U50" i="13"/>
  <c r="U52" i="13" s="1"/>
  <c r="T50" i="13"/>
  <c r="T52" i="13" s="1"/>
  <c r="S50" i="13"/>
  <c r="S51" i="13" s="1"/>
  <c r="R50" i="13"/>
  <c r="R52" i="13" s="1"/>
  <c r="Q50" i="13"/>
  <c r="Q52" i="13" s="1"/>
  <c r="P50" i="13"/>
  <c r="P52" i="13" s="1"/>
  <c r="O50" i="13"/>
  <c r="O51" i="13" s="1"/>
  <c r="N50" i="13"/>
  <c r="N52" i="13" s="1"/>
  <c r="M50" i="13"/>
  <c r="M52" i="13" s="1"/>
  <c r="L50" i="13"/>
  <c r="L52" i="13" s="1"/>
  <c r="K50" i="13"/>
  <c r="K51" i="13" s="1"/>
  <c r="J50" i="13"/>
  <c r="J52" i="13" s="1"/>
  <c r="I50" i="13"/>
  <c r="I52" i="13" s="1"/>
  <c r="H50" i="13"/>
  <c r="H52" i="13" s="1"/>
  <c r="G50" i="13"/>
  <c r="G51" i="13" s="1"/>
  <c r="F50" i="13"/>
  <c r="F52" i="13" s="1"/>
  <c r="E50" i="13"/>
  <c r="E52" i="13" s="1"/>
  <c r="D50" i="13"/>
  <c r="D52" i="13" s="1"/>
  <c r="C50" i="13"/>
  <c r="C51" i="13" s="1"/>
  <c r="AC48" i="13"/>
  <c r="Y48" i="13"/>
  <c r="P48" i="13"/>
  <c r="L48" i="13"/>
  <c r="AG40" i="13"/>
  <c r="AG41" i="13" s="1"/>
  <c r="AF40" i="13"/>
  <c r="AF42" i="13" s="1"/>
  <c r="AE40" i="13"/>
  <c r="AE42" i="13" s="1"/>
  <c r="AD40" i="13"/>
  <c r="AD41" i="13" s="1"/>
  <c r="AC40" i="13"/>
  <c r="AC41" i="13" s="1"/>
  <c r="AB40" i="13"/>
  <c r="AB42" i="13" s="1"/>
  <c r="AA40" i="13"/>
  <c r="AA42" i="13" s="1"/>
  <c r="Z40" i="13"/>
  <c r="Z41" i="13" s="1"/>
  <c r="Y40" i="13"/>
  <c r="Y41" i="13" s="1"/>
  <c r="X40" i="13"/>
  <c r="X42" i="13" s="1"/>
  <c r="W40" i="13"/>
  <c r="W42" i="13" s="1"/>
  <c r="V40" i="13"/>
  <c r="V41" i="13" s="1"/>
  <c r="U40" i="13"/>
  <c r="U41" i="13" s="1"/>
  <c r="T40" i="13"/>
  <c r="T42" i="13" s="1"/>
  <c r="S40" i="13"/>
  <c r="S42" i="13" s="1"/>
  <c r="R40" i="13"/>
  <c r="R41" i="13" s="1"/>
  <c r="Q40" i="13"/>
  <c r="Q41" i="13" s="1"/>
  <c r="P40" i="13"/>
  <c r="P41" i="13" s="1"/>
  <c r="O40" i="13"/>
  <c r="O42" i="13" s="1"/>
  <c r="N40" i="13"/>
  <c r="N41" i="13" s="1"/>
  <c r="M40" i="13"/>
  <c r="M41" i="13" s="1"/>
  <c r="L40" i="13"/>
  <c r="L42" i="13" s="1"/>
  <c r="K40" i="13"/>
  <c r="K42" i="13" s="1"/>
  <c r="J40" i="13"/>
  <c r="J41" i="13" s="1"/>
  <c r="I40" i="13"/>
  <c r="I41" i="13" s="1"/>
  <c r="H40" i="13"/>
  <c r="H42" i="13" s="1"/>
  <c r="G40" i="13"/>
  <c r="G42" i="13" s="1"/>
  <c r="F40" i="13"/>
  <c r="F41" i="13" s="1"/>
  <c r="E40" i="13"/>
  <c r="E41" i="13" s="1"/>
  <c r="D40" i="13"/>
  <c r="D42" i="13" s="1"/>
  <c r="C40" i="13"/>
  <c r="C42" i="13" s="1"/>
  <c r="AC38" i="13"/>
  <c r="Y38" i="13"/>
  <c r="P38" i="13"/>
  <c r="L38" i="13"/>
  <c r="AF30" i="13"/>
  <c r="AF32" i="13" s="1"/>
  <c r="AE30" i="13"/>
  <c r="AE31" i="13" s="1"/>
  <c r="AD30" i="13"/>
  <c r="AD31" i="13" s="1"/>
  <c r="AC30" i="13"/>
  <c r="AC32" i="13" s="1"/>
  <c r="AB30" i="13"/>
  <c r="AB32" i="13" s="1"/>
  <c r="AA30" i="13"/>
  <c r="AA31" i="13" s="1"/>
  <c r="Z30" i="13"/>
  <c r="Z31" i="13" s="1"/>
  <c r="Y30" i="13"/>
  <c r="Y32" i="13" s="1"/>
  <c r="X30" i="13"/>
  <c r="X32" i="13" s="1"/>
  <c r="W30" i="13"/>
  <c r="W31" i="13" s="1"/>
  <c r="V30" i="13"/>
  <c r="V31" i="13" s="1"/>
  <c r="U30" i="13"/>
  <c r="U32" i="13" s="1"/>
  <c r="T30" i="13"/>
  <c r="T32" i="13" s="1"/>
  <c r="S30" i="13"/>
  <c r="S31" i="13" s="1"/>
  <c r="R30" i="13"/>
  <c r="R31" i="13" s="1"/>
  <c r="Q30" i="13"/>
  <c r="Q32" i="13" s="1"/>
  <c r="P30" i="13"/>
  <c r="P32" i="13" s="1"/>
  <c r="O30" i="13"/>
  <c r="O31" i="13" s="1"/>
  <c r="N30" i="13"/>
  <c r="N31" i="13" s="1"/>
  <c r="M30" i="13"/>
  <c r="M32" i="13" s="1"/>
  <c r="L30" i="13"/>
  <c r="L32" i="13" s="1"/>
  <c r="K30" i="13"/>
  <c r="K31" i="13" s="1"/>
  <c r="J30" i="13"/>
  <c r="I30" i="13"/>
  <c r="I32" i="13" s="1"/>
  <c r="H30" i="13"/>
  <c r="H32" i="13" s="1"/>
  <c r="G30" i="13"/>
  <c r="G31" i="13" s="1"/>
  <c r="F30" i="13"/>
  <c r="E30" i="13"/>
  <c r="E32" i="13" s="1"/>
  <c r="D30" i="13"/>
  <c r="D32" i="13" s="1"/>
  <c r="C30" i="13"/>
  <c r="C31" i="13" s="1"/>
  <c r="AC28" i="13"/>
  <c r="Y28" i="13"/>
  <c r="P28" i="13"/>
  <c r="L28" i="13"/>
  <c r="AG20" i="13"/>
  <c r="AF20" i="13"/>
  <c r="AF21" i="13" s="1"/>
  <c r="AE20" i="13"/>
  <c r="AE22" i="13" s="1"/>
  <c r="AD20" i="13"/>
  <c r="AD22" i="13" s="1"/>
  <c r="AC20" i="13"/>
  <c r="AB20" i="13"/>
  <c r="AB21" i="13" s="1"/>
  <c r="AA20" i="13"/>
  <c r="AA22" i="13" s="1"/>
  <c r="Z20" i="13"/>
  <c r="Y20" i="13"/>
  <c r="X20" i="13"/>
  <c r="X21" i="13" s="1"/>
  <c r="W20" i="13"/>
  <c r="W21" i="13" s="1"/>
  <c r="V20" i="13"/>
  <c r="V22" i="13" s="1"/>
  <c r="U20" i="13"/>
  <c r="T20" i="13"/>
  <c r="T21" i="13" s="1"/>
  <c r="S20" i="13"/>
  <c r="S22" i="13" s="1"/>
  <c r="R20" i="13"/>
  <c r="R22" i="13" s="1"/>
  <c r="Q20" i="13"/>
  <c r="P20" i="13"/>
  <c r="P21" i="13" s="1"/>
  <c r="O20" i="13"/>
  <c r="O22" i="13" s="1"/>
  <c r="N20" i="13"/>
  <c r="N22" i="13" s="1"/>
  <c r="M20" i="13"/>
  <c r="L20" i="13"/>
  <c r="L21" i="13" s="1"/>
  <c r="K20" i="13"/>
  <c r="K22" i="13" s="1"/>
  <c r="J20" i="13"/>
  <c r="J22" i="13" s="1"/>
  <c r="I20" i="13"/>
  <c r="H20" i="13"/>
  <c r="H21" i="13" s="1"/>
  <c r="G20" i="13"/>
  <c r="G21" i="13" s="1"/>
  <c r="F20" i="13"/>
  <c r="F22" i="13" s="1"/>
  <c r="E20" i="13"/>
  <c r="D20" i="13"/>
  <c r="D21" i="13" s="1"/>
  <c r="C20" i="13"/>
  <c r="C22" i="13" s="1"/>
  <c r="AC18" i="13"/>
  <c r="Y18" i="13"/>
  <c r="P18" i="13"/>
  <c r="L18" i="13"/>
  <c r="AF10" i="13"/>
  <c r="AF12" i="13" s="1"/>
  <c r="AE10" i="13"/>
  <c r="AE12" i="13" s="1"/>
  <c r="AD10" i="13"/>
  <c r="AD11" i="13" s="1"/>
  <c r="AC10" i="13"/>
  <c r="AC11" i="13" s="1"/>
  <c r="AB10" i="13"/>
  <c r="AB12" i="13" s="1"/>
  <c r="AA10" i="13"/>
  <c r="AA12" i="13" s="1"/>
  <c r="Z10" i="13"/>
  <c r="Z11" i="13" s="1"/>
  <c r="Y10" i="13"/>
  <c r="Y11" i="13" s="1"/>
  <c r="X10" i="13"/>
  <c r="X12" i="13" s="1"/>
  <c r="W10" i="13"/>
  <c r="W12" i="13" s="1"/>
  <c r="V10" i="13"/>
  <c r="V11" i="13" s="1"/>
  <c r="U10" i="13"/>
  <c r="U11" i="13" s="1"/>
  <c r="T10" i="13"/>
  <c r="T12" i="13" s="1"/>
  <c r="S10" i="13"/>
  <c r="S12" i="13" s="1"/>
  <c r="R10" i="13"/>
  <c r="R11" i="13" s="1"/>
  <c r="Q10" i="13"/>
  <c r="Q11" i="13" s="1"/>
  <c r="P10" i="13"/>
  <c r="P12" i="13" s="1"/>
  <c r="O10" i="13"/>
  <c r="O12" i="13" s="1"/>
  <c r="N10" i="13"/>
  <c r="N11" i="13" s="1"/>
  <c r="M10" i="13"/>
  <c r="M11" i="13" s="1"/>
  <c r="L10" i="13"/>
  <c r="L12" i="13" s="1"/>
  <c r="K10" i="13"/>
  <c r="K12" i="13" s="1"/>
  <c r="J10" i="13"/>
  <c r="J11" i="13" s="1"/>
  <c r="I10" i="13"/>
  <c r="I11" i="13" s="1"/>
  <c r="H10" i="13"/>
  <c r="H12" i="13" s="1"/>
  <c r="G10" i="13"/>
  <c r="G12" i="13" s="1"/>
  <c r="F10" i="13"/>
  <c r="F11" i="13" s="1"/>
  <c r="E10" i="13"/>
  <c r="E11" i="13" s="1"/>
  <c r="D10" i="13"/>
  <c r="D12" i="13" s="1"/>
  <c r="C10" i="13"/>
  <c r="C12" i="13" s="1"/>
  <c r="AC8" i="13"/>
  <c r="Y8" i="13"/>
  <c r="P8" i="13"/>
  <c r="L8" i="13"/>
  <c r="AC119" i="11"/>
  <c r="Y119" i="11"/>
  <c r="P119" i="11"/>
  <c r="L119" i="11"/>
  <c r="AC109" i="11"/>
  <c r="Y109" i="11"/>
  <c r="P109" i="11"/>
  <c r="L109" i="11"/>
  <c r="AG101" i="11"/>
  <c r="AG102" i="11" s="1"/>
  <c r="AC99" i="11"/>
  <c r="Y99" i="11"/>
  <c r="P99" i="11"/>
  <c r="L99" i="11"/>
  <c r="B98" i="11"/>
  <c r="AE121" i="11" s="1"/>
  <c r="AG90" i="11"/>
  <c r="AF90" i="11"/>
  <c r="AF91" i="11" s="1"/>
  <c r="AE90" i="11"/>
  <c r="AE91" i="11" s="1"/>
  <c r="AD90" i="11"/>
  <c r="AD92" i="11" s="1"/>
  <c r="AC90" i="11"/>
  <c r="AC92" i="11" s="1"/>
  <c r="AB90" i="11"/>
  <c r="AB91" i="11" s="1"/>
  <c r="AA90" i="11"/>
  <c r="Z90" i="11"/>
  <c r="Z92" i="11" s="1"/>
  <c r="Y90" i="11"/>
  <c r="Y92" i="11" s="1"/>
  <c r="X90" i="11"/>
  <c r="X91" i="11" s="1"/>
  <c r="W90" i="11"/>
  <c r="W91" i="11" s="1"/>
  <c r="V90" i="11"/>
  <c r="V92" i="11" s="1"/>
  <c r="U90" i="11"/>
  <c r="U92" i="11" s="1"/>
  <c r="T90" i="11"/>
  <c r="T91" i="11" s="1"/>
  <c r="S90" i="11"/>
  <c r="S92" i="11" s="1"/>
  <c r="R90" i="11"/>
  <c r="R92" i="11" s="1"/>
  <c r="Q90" i="11"/>
  <c r="Q92" i="11" s="1"/>
  <c r="P90" i="11"/>
  <c r="P91" i="11" s="1"/>
  <c r="O90" i="11"/>
  <c r="O91" i="11" s="1"/>
  <c r="N90" i="11"/>
  <c r="N92" i="11" s="1"/>
  <c r="M90" i="11"/>
  <c r="M92" i="11" s="1"/>
  <c r="L90" i="11"/>
  <c r="L91" i="11" s="1"/>
  <c r="K90" i="11"/>
  <c r="J90" i="11"/>
  <c r="J92" i="11" s="1"/>
  <c r="I90" i="11"/>
  <c r="I92" i="11" s="1"/>
  <c r="H90" i="11"/>
  <c r="H91" i="11" s="1"/>
  <c r="G90" i="11"/>
  <c r="G91" i="11" s="1"/>
  <c r="F90" i="11"/>
  <c r="F92" i="11" s="1"/>
  <c r="E90" i="11"/>
  <c r="E92" i="11" s="1"/>
  <c r="D90" i="11"/>
  <c r="D92" i="11" s="1"/>
  <c r="C90" i="11"/>
  <c r="AC88" i="11"/>
  <c r="Y88" i="11"/>
  <c r="P88" i="11"/>
  <c r="L88" i="11"/>
  <c r="AF80" i="11"/>
  <c r="AF81" i="11" s="1"/>
  <c r="AE80" i="11"/>
  <c r="AE81" i="11" s="1"/>
  <c r="AD80" i="11"/>
  <c r="AD82" i="11" s="1"/>
  <c r="AC80" i="11"/>
  <c r="AC82" i="11" s="1"/>
  <c r="AB80" i="11"/>
  <c r="AB81" i="11" s="1"/>
  <c r="AA80" i="11"/>
  <c r="AA81" i="11" s="1"/>
  <c r="Z80" i="11"/>
  <c r="Z82" i="11" s="1"/>
  <c r="Y80" i="11"/>
  <c r="Y82" i="11" s="1"/>
  <c r="X80" i="11"/>
  <c r="X81" i="11" s="1"/>
  <c r="W80" i="11"/>
  <c r="W81" i="11" s="1"/>
  <c r="V80" i="11"/>
  <c r="V82" i="11" s="1"/>
  <c r="U80" i="11"/>
  <c r="U82" i="11" s="1"/>
  <c r="T80" i="11"/>
  <c r="T81" i="11" s="1"/>
  <c r="S80" i="11"/>
  <c r="S81" i="11" s="1"/>
  <c r="R80" i="11"/>
  <c r="R82" i="11" s="1"/>
  <c r="Q80" i="11"/>
  <c r="Q82" i="11" s="1"/>
  <c r="P80" i="11"/>
  <c r="P81" i="11" s="1"/>
  <c r="O80" i="11"/>
  <c r="O81" i="11" s="1"/>
  <c r="N80" i="11"/>
  <c r="N82" i="11" s="1"/>
  <c r="M80" i="11"/>
  <c r="M82" i="11" s="1"/>
  <c r="L80" i="11"/>
  <c r="L81" i="11" s="1"/>
  <c r="K80" i="11"/>
  <c r="K81" i="11" s="1"/>
  <c r="J80" i="11"/>
  <c r="J82" i="11" s="1"/>
  <c r="I80" i="11"/>
  <c r="I82" i="11" s="1"/>
  <c r="H80" i="11"/>
  <c r="H81" i="11" s="1"/>
  <c r="G80" i="11"/>
  <c r="G81" i="11" s="1"/>
  <c r="F80" i="11"/>
  <c r="F82" i="11" s="1"/>
  <c r="E80" i="11"/>
  <c r="E82" i="11" s="1"/>
  <c r="D80" i="11"/>
  <c r="D81" i="11" s="1"/>
  <c r="C80" i="11"/>
  <c r="C81" i="11" s="1"/>
  <c r="AC78" i="11"/>
  <c r="Y78" i="11"/>
  <c r="P78" i="11"/>
  <c r="L78" i="11"/>
  <c r="AG70" i="11"/>
  <c r="AG72" i="11" s="1"/>
  <c r="AF70" i="11"/>
  <c r="AF71" i="11" s="1"/>
  <c r="AE70" i="11"/>
  <c r="AE72" i="11" s="1"/>
  <c r="AD70" i="11"/>
  <c r="AC70" i="11"/>
  <c r="AC72" i="11" s="1"/>
  <c r="AB70" i="11"/>
  <c r="AB71" i="11" s="1"/>
  <c r="AA70" i="11"/>
  <c r="AA72" i="11" s="1"/>
  <c r="Z70" i="11"/>
  <c r="Y70" i="11"/>
  <c r="Y72" i="11" s="1"/>
  <c r="X70" i="11"/>
  <c r="X71" i="11" s="1"/>
  <c r="W70" i="11"/>
  <c r="W72" i="11" s="1"/>
  <c r="V70" i="11"/>
  <c r="U70" i="11"/>
  <c r="U72" i="11" s="1"/>
  <c r="T70" i="11"/>
  <c r="T71" i="11" s="1"/>
  <c r="S70" i="11"/>
  <c r="S72" i="11" s="1"/>
  <c r="R70" i="11"/>
  <c r="Q70" i="11"/>
  <c r="Q72" i="11" s="1"/>
  <c r="P70" i="11"/>
  <c r="P71" i="11" s="1"/>
  <c r="O70" i="11"/>
  <c r="O72" i="11" s="1"/>
  <c r="N70" i="11"/>
  <c r="M70" i="11"/>
  <c r="M72" i="11" s="1"/>
  <c r="L70" i="11"/>
  <c r="L71" i="11" s="1"/>
  <c r="K70" i="11"/>
  <c r="K72" i="11" s="1"/>
  <c r="J70" i="11"/>
  <c r="I70" i="11"/>
  <c r="I72" i="11" s="1"/>
  <c r="H70" i="11"/>
  <c r="H71" i="11" s="1"/>
  <c r="G70" i="11"/>
  <c r="G72" i="11" s="1"/>
  <c r="F70" i="11"/>
  <c r="E70" i="11"/>
  <c r="E72" i="11" s="1"/>
  <c r="D70" i="11"/>
  <c r="D71" i="11" s="1"/>
  <c r="C70" i="11"/>
  <c r="C72" i="11" s="1"/>
  <c r="AC68" i="11"/>
  <c r="Y68" i="11"/>
  <c r="P68" i="11"/>
  <c r="L68" i="11"/>
  <c r="AF60" i="11"/>
  <c r="AF62" i="11" s="1"/>
  <c r="AE60" i="11"/>
  <c r="AE61" i="11" s="1"/>
  <c r="AD60" i="11"/>
  <c r="AD61" i="11" s="1"/>
  <c r="AC60" i="11"/>
  <c r="AC62" i="11" s="1"/>
  <c r="AB60" i="11"/>
  <c r="AB62" i="11" s="1"/>
  <c r="AA60" i="11"/>
  <c r="AA61" i="11" s="1"/>
  <c r="Z60" i="11"/>
  <c r="Z61" i="11" s="1"/>
  <c r="Y60" i="11"/>
  <c r="Y62" i="11" s="1"/>
  <c r="X60" i="11"/>
  <c r="X62" i="11" s="1"/>
  <c r="W60" i="11"/>
  <c r="W61" i="11" s="1"/>
  <c r="V60" i="11"/>
  <c r="V61" i="11" s="1"/>
  <c r="U60" i="11"/>
  <c r="U62" i="11" s="1"/>
  <c r="T60" i="11"/>
  <c r="T62" i="11" s="1"/>
  <c r="S60" i="11"/>
  <c r="S61" i="11" s="1"/>
  <c r="R60" i="11"/>
  <c r="R61" i="11" s="1"/>
  <c r="Q60" i="11"/>
  <c r="Q62" i="11" s="1"/>
  <c r="P60" i="11"/>
  <c r="P62" i="11" s="1"/>
  <c r="O60" i="11"/>
  <c r="O61" i="11" s="1"/>
  <c r="N60" i="11"/>
  <c r="N61" i="11" s="1"/>
  <c r="M60" i="11"/>
  <c r="M62" i="11" s="1"/>
  <c r="L60" i="11"/>
  <c r="L62" i="11" s="1"/>
  <c r="K60" i="11"/>
  <c r="K61" i="11" s="1"/>
  <c r="J60" i="11"/>
  <c r="J61" i="11" s="1"/>
  <c r="I60" i="11"/>
  <c r="I62" i="11" s="1"/>
  <c r="H60" i="11"/>
  <c r="H62" i="11" s="1"/>
  <c r="G60" i="11"/>
  <c r="G61" i="11" s="1"/>
  <c r="F60" i="11"/>
  <c r="F61" i="11" s="1"/>
  <c r="E60" i="11"/>
  <c r="E62" i="11" s="1"/>
  <c r="D60" i="11"/>
  <c r="D62" i="11" s="1"/>
  <c r="C60" i="11"/>
  <c r="C61" i="11" s="1"/>
  <c r="AC58" i="11"/>
  <c r="Y58" i="11"/>
  <c r="P58" i="11"/>
  <c r="L58" i="11"/>
  <c r="AG50" i="11"/>
  <c r="AG51" i="11" s="1"/>
  <c r="AF50" i="11"/>
  <c r="AF52" i="11" s="1"/>
  <c r="AE50" i="11"/>
  <c r="AE51" i="11" s="1"/>
  <c r="AD50" i="11"/>
  <c r="AD52" i="11" s="1"/>
  <c r="AC50" i="11"/>
  <c r="AC51" i="11" s="1"/>
  <c r="AB50" i="11"/>
  <c r="AB52" i="11" s="1"/>
  <c r="AA50" i="11"/>
  <c r="AA51" i="11" s="1"/>
  <c r="Z50" i="11"/>
  <c r="Z52" i="11" s="1"/>
  <c r="Y50" i="11"/>
  <c r="Y51" i="11" s="1"/>
  <c r="X50" i="11"/>
  <c r="X52" i="11" s="1"/>
  <c r="W50" i="11"/>
  <c r="W51" i="11" s="1"/>
  <c r="V50" i="11"/>
  <c r="V52" i="11" s="1"/>
  <c r="U50" i="11"/>
  <c r="U51" i="11" s="1"/>
  <c r="T50" i="11"/>
  <c r="T52" i="11" s="1"/>
  <c r="S50" i="11"/>
  <c r="S51" i="11" s="1"/>
  <c r="R50" i="11"/>
  <c r="R52" i="11" s="1"/>
  <c r="Q50" i="11"/>
  <c r="Q51" i="11" s="1"/>
  <c r="P50" i="11"/>
  <c r="P52" i="11" s="1"/>
  <c r="O50" i="11"/>
  <c r="O51" i="11" s="1"/>
  <c r="N50" i="11"/>
  <c r="N52" i="11" s="1"/>
  <c r="M50" i="11"/>
  <c r="M52" i="11" s="1"/>
  <c r="L50" i="11"/>
  <c r="L52" i="11" s="1"/>
  <c r="K50" i="11"/>
  <c r="K51" i="11" s="1"/>
  <c r="J50" i="11"/>
  <c r="J52" i="11" s="1"/>
  <c r="I50" i="11"/>
  <c r="I52" i="11" s="1"/>
  <c r="H50" i="11"/>
  <c r="H52" i="11" s="1"/>
  <c r="G50" i="11"/>
  <c r="G51" i="11" s="1"/>
  <c r="F50" i="11"/>
  <c r="F52" i="11" s="1"/>
  <c r="E50" i="11"/>
  <c r="E52" i="11" s="1"/>
  <c r="D50" i="11"/>
  <c r="D52" i="11" s="1"/>
  <c r="C50" i="11"/>
  <c r="C51" i="11" s="1"/>
  <c r="AC48" i="11"/>
  <c r="Y48" i="11"/>
  <c r="P48" i="11"/>
  <c r="L48" i="11"/>
  <c r="AG40" i="11"/>
  <c r="AG41" i="11" s="1"/>
  <c r="AF40" i="11"/>
  <c r="AF41" i="11" s="1"/>
  <c r="AE40" i="11"/>
  <c r="AE41" i="11" s="1"/>
  <c r="AD40" i="11"/>
  <c r="AD41" i="11" s="1"/>
  <c r="AC40" i="11"/>
  <c r="AC41" i="11" s="1"/>
  <c r="AB40" i="11"/>
  <c r="AB41" i="11" s="1"/>
  <c r="AA40" i="11"/>
  <c r="AA41" i="11" s="1"/>
  <c r="Z40" i="11"/>
  <c r="Z41" i="11" s="1"/>
  <c r="Y40" i="11"/>
  <c r="Y41" i="11" s="1"/>
  <c r="X40" i="11"/>
  <c r="X41" i="11" s="1"/>
  <c r="W40" i="11"/>
  <c r="W42" i="11" s="1"/>
  <c r="V40" i="11"/>
  <c r="V41" i="11" s="1"/>
  <c r="U40" i="11"/>
  <c r="U41" i="11" s="1"/>
  <c r="T40" i="11"/>
  <c r="T41" i="11" s="1"/>
  <c r="S40" i="11"/>
  <c r="S41" i="11" s="1"/>
  <c r="R40" i="11"/>
  <c r="R41" i="11" s="1"/>
  <c r="Q40" i="11"/>
  <c r="Q41" i="11" s="1"/>
  <c r="P40" i="11"/>
  <c r="P41" i="11" s="1"/>
  <c r="O40" i="11"/>
  <c r="O41" i="11" s="1"/>
  <c r="N40" i="11"/>
  <c r="N41" i="11" s="1"/>
  <c r="M40" i="11"/>
  <c r="M41" i="11" s="1"/>
  <c r="L40" i="11"/>
  <c r="L41" i="11" s="1"/>
  <c r="K40" i="11"/>
  <c r="K41" i="11" s="1"/>
  <c r="J40" i="11"/>
  <c r="J41" i="11" s="1"/>
  <c r="I40" i="11"/>
  <c r="I41" i="11" s="1"/>
  <c r="H40" i="11"/>
  <c r="H41" i="11" s="1"/>
  <c r="G40" i="11"/>
  <c r="G42" i="11" s="1"/>
  <c r="F40" i="11"/>
  <c r="F41" i="11" s="1"/>
  <c r="E40" i="11"/>
  <c r="E41" i="11" s="1"/>
  <c r="D40" i="11"/>
  <c r="D41" i="11" s="1"/>
  <c r="C40" i="11"/>
  <c r="AC38" i="11"/>
  <c r="Y38" i="11"/>
  <c r="P38" i="11"/>
  <c r="L38" i="11"/>
  <c r="AF30" i="11"/>
  <c r="AF32" i="11" s="1"/>
  <c r="AE30" i="11"/>
  <c r="AE32" i="11" s="1"/>
  <c r="AD30" i="11"/>
  <c r="AD31" i="11" s="1"/>
  <c r="AC30" i="11"/>
  <c r="AC32" i="11" s="1"/>
  <c r="AB30" i="11"/>
  <c r="AB32" i="11" s="1"/>
  <c r="AA30" i="11"/>
  <c r="AA32" i="11" s="1"/>
  <c r="Z30" i="11"/>
  <c r="Z31" i="11" s="1"/>
  <c r="Y30" i="11"/>
  <c r="Y32" i="11" s="1"/>
  <c r="X30" i="11"/>
  <c r="X32" i="11" s="1"/>
  <c r="W30" i="11"/>
  <c r="W32" i="11" s="1"/>
  <c r="V30" i="11"/>
  <c r="V32" i="11" s="1"/>
  <c r="U30" i="11"/>
  <c r="U32" i="11" s="1"/>
  <c r="T30" i="11"/>
  <c r="T32" i="11" s="1"/>
  <c r="S30" i="11"/>
  <c r="S32" i="11" s="1"/>
  <c r="R30" i="11"/>
  <c r="R31" i="11" s="1"/>
  <c r="Q30" i="11"/>
  <c r="Q32" i="11" s="1"/>
  <c r="P30" i="11"/>
  <c r="P32" i="11" s="1"/>
  <c r="O30" i="11"/>
  <c r="O32" i="11" s="1"/>
  <c r="N30" i="11"/>
  <c r="N32" i="11" s="1"/>
  <c r="M30" i="11"/>
  <c r="M32" i="11" s="1"/>
  <c r="L30" i="11"/>
  <c r="L32" i="11" s="1"/>
  <c r="K30" i="11"/>
  <c r="K32" i="11" s="1"/>
  <c r="J30" i="11"/>
  <c r="J31" i="11" s="1"/>
  <c r="I30" i="11"/>
  <c r="I32" i="11" s="1"/>
  <c r="H30" i="11"/>
  <c r="H32" i="11" s="1"/>
  <c r="G30" i="11"/>
  <c r="G32" i="11" s="1"/>
  <c r="F30" i="11"/>
  <c r="F32" i="11" s="1"/>
  <c r="E30" i="11"/>
  <c r="E32" i="11" s="1"/>
  <c r="D30" i="11"/>
  <c r="D32" i="11" s="1"/>
  <c r="C30" i="11"/>
  <c r="C32" i="11" s="1"/>
  <c r="AC28" i="11"/>
  <c r="Y28" i="11"/>
  <c r="P28" i="11"/>
  <c r="L28" i="11"/>
  <c r="AG20" i="11"/>
  <c r="AG21" i="11" s="1"/>
  <c r="AF20" i="11"/>
  <c r="AF21" i="11" s="1"/>
  <c r="AE20" i="11"/>
  <c r="AE21" i="11" s="1"/>
  <c r="AD20" i="11"/>
  <c r="AD21" i="11" s="1"/>
  <c r="AC20" i="11"/>
  <c r="AC21" i="11" s="1"/>
  <c r="AB20" i="11"/>
  <c r="AB21" i="11" s="1"/>
  <c r="AA20" i="11"/>
  <c r="AA21" i="11" s="1"/>
  <c r="Z20" i="11"/>
  <c r="Z22" i="11" s="1"/>
  <c r="Y20" i="11"/>
  <c r="Y21" i="11" s="1"/>
  <c r="X20" i="11"/>
  <c r="X21" i="11" s="1"/>
  <c r="W20" i="11"/>
  <c r="W21" i="11" s="1"/>
  <c r="V20" i="11"/>
  <c r="V22" i="11" s="1"/>
  <c r="U20" i="11"/>
  <c r="U21" i="11" s="1"/>
  <c r="T20" i="11"/>
  <c r="T21" i="11" s="1"/>
  <c r="S20" i="11"/>
  <c r="R20" i="11"/>
  <c r="R22" i="11" s="1"/>
  <c r="Q20" i="11"/>
  <c r="Q21" i="11" s="1"/>
  <c r="P20" i="11"/>
  <c r="P21" i="11" s="1"/>
  <c r="O20" i="11"/>
  <c r="O21" i="11" s="1"/>
  <c r="N20" i="11"/>
  <c r="N21" i="11" s="1"/>
  <c r="M20" i="11"/>
  <c r="M21" i="11" s="1"/>
  <c r="L20" i="11"/>
  <c r="L21" i="11" s="1"/>
  <c r="K20" i="11"/>
  <c r="K21" i="11" s="1"/>
  <c r="J20" i="11"/>
  <c r="J22" i="11" s="1"/>
  <c r="I20" i="11"/>
  <c r="I21" i="11" s="1"/>
  <c r="H20" i="11"/>
  <c r="H21" i="11" s="1"/>
  <c r="G20" i="11"/>
  <c r="G21" i="11" s="1"/>
  <c r="F20" i="11"/>
  <c r="F22" i="11" s="1"/>
  <c r="E20" i="11"/>
  <c r="E21" i="11" s="1"/>
  <c r="D20" i="11"/>
  <c r="D21" i="11" s="1"/>
  <c r="C20" i="11"/>
  <c r="C21" i="11" s="1"/>
  <c r="AC18" i="11"/>
  <c r="Y18" i="11"/>
  <c r="P18" i="11"/>
  <c r="L18" i="11"/>
  <c r="AF10" i="11"/>
  <c r="AF12" i="11" s="1"/>
  <c r="AE10" i="11"/>
  <c r="AE12" i="11" s="1"/>
  <c r="AD10" i="11"/>
  <c r="AD12" i="11" s="1"/>
  <c r="AC10" i="11"/>
  <c r="AC12" i="11" s="1"/>
  <c r="AB10" i="11"/>
  <c r="AB12" i="11" s="1"/>
  <c r="AA10" i="11"/>
  <c r="AA12" i="11" s="1"/>
  <c r="Z10" i="11"/>
  <c r="Z12" i="11" s="1"/>
  <c r="Y10" i="11"/>
  <c r="Y11" i="11" s="1"/>
  <c r="X10" i="11"/>
  <c r="X12" i="11" s="1"/>
  <c r="W10" i="11"/>
  <c r="W12" i="11" s="1"/>
  <c r="V10" i="11"/>
  <c r="V12" i="11" s="1"/>
  <c r="U10" i="11"/>
  <c r="U12" i="11" s="1"/>
  <c r="T10" i="11"/>
  <c r="T12" i="11" s="1"/>
  <c r="S10" i="11"/>
  <c r="S12" i="11" s="1"/>
  <c r="R10" i="11"/>
  <c r="R12" i="11" s="1"/>
  <c r="Q10" i="11"/>
  <c r="Q12" i="11" s="1"/>
  <c r="P10" i="11"/>
  <c r="P12" i="11" s="1"/>
  <c r="O10" i="11"/>
  <c r="O12" i="11" s="1"/>
  <c r="N10" i="11"/>
  <c r="N12" i="11" s="1"/>
  <c r="M10" i="11"/>
  <c r="M11" i="11" s="1"/>
  <c r="L10" i="11"/>
  <c r="L12" i="11" s="1"/>
  <c r="K10" i="11"/>
  <c r="K12" i="11" s="1"/>
  <c r="J10" i="11"/>
  <c r="J12" i="11" s="1"/>
  <c r="I10" i="11"/>
  <c r="I11" i="11" s="1"/>
  <c r="H10" i="11"/>
  <c r="H12" i="11" s="1"/>
  <c r="G10" i="11"/>
  <c r="G12" i="11" s="1"/>
  <c r="F10" i="11"/>
  <c r="F12" i="11" s="1"/>
  <c r="E10" i="11"/>
  <c r="E12" i="11" s="1"/>
  <c r="D10" i="11"/>
  <c r="D12" i="11" s="1"/>
  <c r="C10" i="11"/>
  <c r="C12" i="11" s="1"/>
  <c r="AC8" i="11"/>
  <c r="Y8" i="11"/>
  <c r="P8" i="11"/>
  <c r="L8" i="11"/>
  <c r="AC119" i="10"/>
  <c r="Y119" i="10"/>
  <c r="P119" i="10"/>
  <c r="L119" i="10"/>
  <c r="AC109" i="10"/>
  <c r="Y109" i="10"/>
  <c r="P109" i="10"/>
  <c r="L109" i="10"/>
  <c r="AG101" i="10"/>
  <c r="AG102" i="10" s="1"/>
  <c r="AC99" i="10"/>
  <c r="Y99" i="10"/>
  <c r="P99" i="10"/>
  <c r="L99" i="10"/>
  <c r="B98" i="10"/>
  <c r="AF121" i="10" s="1"/>
  <c r="AG90" i="10"/>
  <c r="AF90" i="10"/>
  <c r="AF91" i="10" s="1"/>
  <c r="AE90" i="10"/>
  <c r="AE92" i="10" s="1"/>
  <c r="AD90" i="10"/>
  <c r="AC90" i="10"/>
  <c r="AB90" i="10"/>
  <c r="AB91" i="10" s="1"/>
  <c r="AA90" i="10"/>
  <c r="AA91" i="10" s="1"/>
  <c r="Z90" i="10"/>
  <c r="Y90" i="10"/>
  <c r="X90" i="10"/>
  <c r="X91" i="10" s="1"/>
  <c r="W90" i="10"/>
  <c r="W92" i="10" s="1"/>
  <c r="V90" i="10"/>
  <c r="U90" i="10"/>
  <c r="T90" i="10"/>
  <c r="T91" i="10" s="1"/>
  <c r="S90" i="10"/>
  <c r="S91" i="10" s="1"/>
  <c r="R90" i="10"/>
  <c r="Q90" i="10"/>
  <c r="P90" i="10"/>
  <c r="P91" i="10" s="1"/>
  <c r="O90" i="10"/>
  <c r="O92" i="10" s="1"/>
  <c r="N90" i="10"/>
  <c r="M90" i="10"/>
  <c r="L90" i="10"/>
  <c r="L91" i="10" s="1"/>
  <c r="K90" i="10"/>
  <c r="K91" i="10" s="1"/>
  <c r="J90" i="10"/>
  <c r="I90" i="10"/>
  <c r="H90" i="10"/>
  <c r="H91" i="10" s="1"/>
  <c r="G90" i="10"/>
  <c r="G92" i="10" s="1"/>
  <c r="F90" i="10"/>
  <c r="E90" i="10"/>
  <c r="E92" i="10" s="1"/>
  <c r="D90" i="10"/>
  <c r="D92" i="10" s="1"/>
  <c r="C90" i="10"/>
  <c r="C92" i="10" s="1"/>
  <c r="AC88" i="10"/>
  <c r="Y88" i="10"/>
  <c r="P88" i="10"/>
  <c r="L88" i="10"/>
  <c r="AF80" i="10"/>
  <c r="AF82" i="10" s="1"/>
  <c r="AE80" i="10"/>
  <c r="AE81" i="10" s="1"/>
  <c r="AD80" i="10"/>
  <c r="AD81" i="10" s="1"/>
  <c r="AC80" i="10"/>
  <c r="AC82" i="10" s="1"/>
  <c r="AB80" i="10"/>
  <c r="AA80" i="10"/>
  <c r="AA81" i="10" s="1"/>
  <c r="Z80" i="10"/>
  <c r="Z81" i="10" s="1"/>
  <c r="Y80" i="10"/>
  <c r="Y82" i="10" s="1"/>
  <c r="X80" i="10"/>
  <c r="X82" i="10" s="1"/>
  <c r="W80" i="10"/>
  <c r="W81" i="10" s="1"/>
  <c r="V80" i="10"/>
  <c r="V81" i="10" s="1"/>
  <c r="U80" i="10"/>
  <c r="U82" i="10" s="1"/>
  <c r="T80" i="10"/>
  <c r="S80" i="10"/>
  <c r="S81" i="10" s="1"/>
  <c r="R80" i="10"/>
  <c r="R81" i="10" s="1"/>
  <c r="Q80" i="10"/>
  <c r="Q82" i="10" s="1"/>
  <c r="P80" i="10"/>
  <c r="P82" i="10" s="1"/>
  <c r="O80" i="10"/>
  <c r="O81" i="10" s="1"/>
  <c r="N80" i="10"/>
  <c r="N81" i="10" s="1"/>
  <c r="M80" i="10"/>
  <c r="M82" i="10" s="1"/>
  <c r="L80" i="10"/>
  <c r="K80" i="10"/>
  <c r="K81" i="10" s="1"/>
  <c r="J80" i="10"/>
  <c r="J81" i="10" s="1"/>
  <c r="I80" i="10"/>
  <c r="I82" i="10" s="1"/>
  <c r="H80" i="10"/>
  <c r="H82" i="10" s="1"/>
  <c r="G80" i="10"/>
  <c r="G81" i="10" s="1"/>
  <c r="F80" i="10"/>
  <c r="F81" i="10" s="1"/>
  <c r="E80" i="10"/>
  <c r="E82" i="10" s="1"/>
  <c r="D80" i="10"/>
  <c r="D82" i="10" s="1"/>
  <c r="C80" i="10"/>
  <c r="C81" i="10" s="1"/>
  <c r="AC78" i="10"/>
  <c r="Y78" i="10"/>
  <c r="P78" i="10"/>
  <c r="L78" i="10"/>
  <c r="AG70" i="10"/>
  <c r="AF70" i="10"/>
  <c r="AF71" i="10" s="1"/>
  <c r="AE70" i="10"/>
  <c r="AE72" i="10" s="1"/>
  <c r="AD70" i="10"/>
  <c r="AD72" i="10" s="1"/>
  <c r="AC70" i="10"/>
  <c r="AB70" i="10"/>
  <c r="AB71" i="10" s="1"/>
  <c r="AA70" i="10"/>
  <c r="AA71" i="10" s="1"/>
  <c r="Z70" i="10"/>
  <c r="Z72" i="10" s="1"/>
  <c r="Y70" i="10"/>
  <c r="X70" i="10"/>
  <c r="X71" i="10" s="1"/>
  <c r="W70" i="10"/>
  <c r="W72" i="10" s="1"/>
  <c r="V70" i="10"/>
  <c r="V72" i="10" s="1"/>
  <c r="U70" i="10"/>
  <c r="T70" i="10"/>
  <c r="T71" i="10" s="1"/>
  <c r="S70" i="10"/>
  <c r="S72" i="10" s="1"/>
  <c r="R70" i="10"/>
  <c r="R72" i="10" s="1"/>
  <c r="Q70" i="10"/>
  <c r="P70" i="10"/>
  <c r="P71" i="10" s="1"/>
  <c r="O70" i="10"/>
  <c r="O72" i="10" s="1"/>
  <c r="N70" i="10"/>
  <c r="N72" i="10" s="1"/>
  <c r="M70" i="10"/>
  <c r="L70" i="10"/>
  <c r="L71" i="10" s="1"/>
  <c r="K70" i="10"/>
  <c r="K72" i="10" s="1"/>
  <c r="J70" i="10"/>
  <c r="J72" i="10" s="1"/>
  <c r="I70" i="10"/>
  <c r="H70" i="10"/>
  <c r="H71" i="10" s="1"/>
  <c r="G70" i="10"/>
  <c r="G72" i="10" s="1"/>
  <c r="F70" i="10"/>
  <c r="F72" i="10" s="1"/>
  <c r="E70" i="10"/>
  <c r="D70" i="10"/>
  <c r="D71" i="10" s="1"/>
  <c r="C70" i="10"/>
  <c r="C71" i="10" s="1"/>
  <c r="AC68" i="10"/>
  <c r="Y68" i="10"/>
  <c r="P68" i="10"/>
  <c r="L68" i="10"/>
  <c r="AF60" i="10"/>
  <c r="AF62" i="10" s="1"/>
  <c r="AE60" i="10"/>
  <c r="AE62" i="10" s="1"/>
  <c r="AD60" i="10"/>
  <c r="AD61" i="10" s="1"/>
  <c r="AC60" i="10"/>
  <c r="AC61" i="10" s="1"/>
  <c r="AB60" i="10"/>
  <c r="AB62" i="10" s="1"/>
  <c r="AA60" i="10"/>
  <c r="AA62" i="10" s="1"/>
  <c r="Z60" i="10"/>
  <c r="Y60" i="10"/>
  <c r="Y61" i="10" s="1"/>
  <c r="X60" i="10"/>
  <c r="X62" i="10" s="1"/>
  <c r="W60" i="10"/>
  <c r="W62" i="10" s="1"/>
  <c r="V60" i="10"/>
  <c r="V61" i="10" s="1"/>
  <c r="U60" i="10"/>
  <c r="U61" i="10" s="1"/>
  <c r="T60" i="10"/>
  <c r="T62" i="10" s="1"/>
  <c r="S60" i="10"/>
  <c r="S62" i="10" s="1"/>
  <c r="R60" i="10"/>
  <c r="Q60" i="10"/>
  <c r="Q61" i="10" s="1"/>
  <c r="P60" i="10"/>
  <c r="P62" i="10" s="1"/>
  <c r="O60" i="10"/>
  <c r="O62" i="10" s="1"/>
  <c r="N60" i="10"/>
  <c r="N61" i="10" s="1"/>
  <c r="M60" i="10"/>
  <c r="M61" i="10" s="1"/>
  <c r="L60" i="10"/>
  <c r="K60" i="10"/>
  <c r="K62" i="10" s="1"/>
  <c r="J60" i="10"/>
  <c r="I60" i="10"/>
  <c r="I61" i="10" s="1"/>
  <c r="H60" i="10"/>
  <c r="H62" i="10" s="1"/>
  <c r="G60" i="10"/>
  <c r="G62" i="10" s="1"/>
  <c r="F60" i="10"/>
  <c r="F61" i="10" s="1"/>
  <c r="E60" i="10"/>
  <c r="E61" i="10" s="1"/>
  <c r="D60" i="10"/>
  <c r="C60" i="10"/>
  <c r="C62" i="10" s="1"/>
  <c r="AC58" i="10"/>
  <c r="Y58" i="10"/>
  <c r="P58" i="10"/>
  <c r="L58" i="10"/>
  <c r="AG50" i="10"/>
  <c r="AG52" i="10" s="1"/>
  <c r="AF50" i="10"/>
  <c r="AE50" i="10"/>
  <c r="AE51" i="10" s="1"/>
  <c r="AD50" i="10"/>
  <c r="AC50" i="10"/>
  <c r="AC52" i="10" s="1"/>
  <c r="AB50" i="10"/>
  <c r="AA50" i="10"/>
  <c r="AA51" i="10" s="1"/>
  <c r="Z50" i="10"/>
  <c r="Z51" i="10" s="1"/>
  <c r="Y50" i="10"/>
  <c r="Y52" i="10" s="1"/>
  <c r="X50" i="10"/>
  <c r="W50" i="10"/>
  <c r="W51" i="10" s="1"/>
  <c r="V50" i="10"/>
  <c r="U50" i="10"/>
  <c r="U52" i="10" s="1"/>
  <c r="T50" i="10"/>
  <c r="S50" i="10"/>
  <c r="S51" i="10" s="1"/>
  <c r="R50" i="10"/>
  <c r="R51" i="10" s="1"/>
  <c r="Q50" i="10"/>
  <c r="Q52" i="10" s="1"/>
  <c r="P50" i="10"/>
  <c r="O50" i="10"/>
  <c r="O51" i="10" s="1"/>
  <c r="N50" i="10"/>
  <c r="M50" i="10"/>
  <c r="M52" i="10" s="1"/>
  <c r="L50" i="10"/>
  <c r="K50" i="10"/>
  <c r="K52" i="10" s="1"/>
  <c r="J50" i="10"/>
  <c r="J51" i="10" s="1"/>
  <c r="I50" i="10"/>
  <c r="I52" i="10" s="1"/>
  <c r="H50" i="10"/>
  <c r="H52" i="10" s="1"/>
  <c r="G50" i="10"/>
  <c r="G52" i="10" s="1"/>
  <c r="F50" i="10"/>
  <c r="E50" i="10"/>
  <c r="E52" i="10" s="1"/>
  <c r="D50" i="10"/>
  <c r="C50" i="10"/>
  <c r="C52" i="10" s="1"/>
  <c r="AC48" i="10"/>
  <c r="Y48" i="10"/>
  <c r="P48" i="10"/>
  <c r="L48" i="10"/>
  <c r="AG40" i="10"/>
  <c r="AF40" i="10"/>
  <c r="AF41" i="10" s="1"/>
  <c r="AE40" i="10"/>
  <c r="AE42" i="10" s="1"/>
  <c r="AD40" i="10"/>
  <c r="AD42" i="10" s="1"/>
  <c r="AC40" i="10"/>
  <c r="AB40" i="10"/>
  <c r="AB41" i="10" s="1"/>
  <c r="AA40" i="10"/>
  <c r="Z40" i="10"/>
  <c r="Z42" i="10" s="1"/>
  <c r="Y40" i="10"/>
  <c r="X40" i="10"/>
  <c r="X41" i="10" s="1"/>
  <c r="W40" i="10"/>
  <c r="V40" i="10"/>
  <c r="V42" i="10" s="1"/>
  <c r="U40" i="10"/>
  <c r="T40" i="10"/>
  <c r="T41" i="10" s="1"/>
  <c r="S40" i="10"/>
  <c r="S42" i="10" s="1"/>
  <c r="R40" i="10"/>
  <c r="Q40" i="10"/>
  <c r="P40" i="10"/>
  <c r="P41" i="10" s="1"/>
  <c r="O40" i="10"/>
  <c r="O42" i="10" s="1"/>
  <c r="N40" i="10"/>
  <c r="N42" i="10" s="1"/>
  <c r="M40" i="10"/>
  <c r="L40" i="10"/>
  <c r="L41" i="10" s="1"/>
  <c r="K40" i="10"/>
  <c r="J40" i="10"/>
  <c r="J42" i="10" s="1"/>
  <c r="I40" i="10"/>
  <c r="H40" i="10"/>
  <c r="H41" i="10" s="1"/>
  <c r="G40" i="10"/>
  <c r="F40" i="10"/>
  <c r="F42" i="10" s="1"/>
  <c r="E40" i="10"/>
  <c r="D40" i="10"/>
  <c r="D41" i="10" s="1"/>
  <c r="C40" i="10"/>
  <c r="AC38" i="10"/>
  <c r="Y38" i="10"/>
  <c r="P38" i="10"/>
  <c r="L38" i="10"/>
  <c r="AF30" i="10"/>
  <c r="AE30" i="10"/>
  <c r="AE32" i="10" s="1"/>
  <c r="AD30" i="10"/>
  <c r="AC30" i="10"/>
  <c r="AC31" i="10" s="1"/>
  <c r="AB30" i="10"/>
  <c r="AB32" i="10" s="1"/>
  <c r="AA30" i="10"/>
  <c r="Z30" i="10"/>
  <c r="Y30" i="10"/>
  <c r="Y31" i="10" s="1"/>
  <c r="X30" i="10"/>
  <c r="W30" i="10"/>
  <c r="W32" i="10" s="1"/>
  <c r="V30" i="10"/>
  <c r="U30" i="10"/>
  <c r="U31" i="10" s="1"/>
  <c r="T30" i="10"/>
  <c r="T32" i="10" s="1"/>
  <c r="S30" i="10"/>
  <c r="S32" i="10" s="1"/>
  <c r="R30" i="10"/>
  <c r="Q30" i="10"/>
  <c r="Q31" i="10" s="1"/>
  <c r="P30" i="10"/>
  <c r="P32" i="10" s="1"/>
  <c r="O30" i="10"/>
  <c r="O32" i="10" s="1"/>
  <c r="N30" i="10"/>
  <c r="M30" i="10"/>
  <c r="M31" i="10" s="1"/>
  <c r="L30" i="10"/>
  <c r="L32" i="10" s="1"/>
  <c r="K30" i="10"/>
  <c r="J30" i="10"/>
  <c r="I30" i="10"/>
  <c r="I31" i="10" s="1"/>
  <c r="H30" i="10"/>
  <c r="H32" i="10" s="1"/>
  <c r="G30" i="10"/>
  <c r="G32" i="10" s="1"/>
  <c r="F30" i="10"/>
  <c r="E30" i="10"/>
  <c r="E31" i="10" s="1"/>
  <c r="D30" i="10"/>
  <c r="D32" i="10" s="1"/>
  <c r="C30" i="10"/>
  <c r="AC28" i="10"/>
  <c r="Y28" i="10"/>
  <c r="P28" i="10"/>
  <c r="L28" i="10"/>
  <c r="AG20" i="10"/>
  <c r="AG22" i="10" s="1"/>
  <c r="AF20" i="10"/>
  <c r="AF22" i="10" s="1"/>
  <c r="AE20" i="10"/>
  <c r="AE21" i="10" s="1"/>
  <c r="AD20" i="10"/>
  <c r="AD22" i="10" s="1"/>
  <c r="AC20" i="10"/>
  <c r="AC22" i="10" s="1"/>
  <c r="AB20" i="10"/>
  <c r="AB22" i="10" s="1"/>
  <c r="AA20" i="10"/>
  <c r="AA21" i="10" s="1"/>
  <c r="Z20" i="10"/>
  <c r="Z21" i="10" s="1"/>
  <c r="Y20" i="10"/>
  <c r="Y22" i="10" s="1"/>
  <c r="X20" i="10"/>
  <c r="X22" i="10" s="1"/>
  <c r="W20" i="10"/>
  <c r="W21" i="10" s="1"/>
  <c r="V20" i="10"/>
  <c r="V21" i="10" s="1"/>
  <c r="U20" i="10"/>
  <c r="U22" i="10" s="1"/>
  <c r="T20" i="10"/>
  <c r="T22" i="10" s="1"/>
  <c r="S20" i="10"/>
  <c r="S21" i="10" s="1"/>
  <c r="R20" i="10"/>
  <c r="R22" i="10" s="1"/>
  <c r="Q20" i="10"/>
  <c r="Q21" i="10" s="1"/>
  <c r="P20" i="10"/>
  <c r="P22" i="10" s="1"/>
  <c r="O20" i="10"/>
  <c r="O21" i="10" s="1"/>
  <c r="N20" i="10"/>
  <c r="N22" i="10" s="1"/>
  <c r="M20" i="10"/>
  <c r="M21" i="10" s="1"/>
  <c r="L20" i="10"/>
  <c r="L22" i="10" s="1"/>
  <c r="K20" i="10"/>
  <c r="K21" i="10" s="1"/>
  <c r="J20" i="10"/>
  <c r="J22" i="10" s="1"/>
  <c r="I20" i="10"/>
  <c r="I21" i="10" s="1"/>
  <c r="H20" i="10"/>
  <c r="H22" i="10" s="1"/>
  <c r="G20" i="10"/>
  <c r="G21" i="10" s="1"/>
  <c r="F20" i="10"/>
  <c r="F22" i="10" s="1"/>
  <c r="E20" i="10"/>
  <c r="D20" i="10"/>
  <c r="D22" i="10" s="1"/>
  <c r="C20" i="10"/>
  <c r="C21" i="10" s="1"/>
  <c r="AC18" i="10"/>
  <c r="Y18" i="10"/>
  <c r="P18" i="10"/>
  <c r="L18" i="10"/>
  <c r="AF10" i="10"/>
  <c r="AF11" i="10" s="1"/>
  <c r="AE10" i="10"/>
  <c r="AE11" i="10" s="1"/>
  <c r="AD10" i="10"/>
  <c r="AD12" i="10" s="1"/>
  <c r="AC10" i="10"/>
  <c r="AC12" i="10" s="1"/>
  <c r="AB10" i="10"/>
  <c r="AB11" i="10" s="1"/>
  <c r="AA10" i="10"/>
  <c r="AA11" i="10" s="1"/>
  <c r="Z10" i="10"/>
  <c r="Z12" i="10" s="1"/>
  <c r="Y10" i="10"/>
  <c r="Y11" i="10" s="1"/>
  <c r="X10" i="10"/>
  <c r="X11" i="10" s="1"/>
  <c r="W10" i="10"/>
  <c r="V10" i="10"/>
  <c r="V12" i="10" s="1"/>
  <c r="U10" i="10"/>
  <c r="U12" i="10" s="1"/>
  <c r="T10" i="10"/>
  <c r="S10" i="10"/>
  <c r="S12" i="10" s="1"/>
  <c r="R10" i="10"/>
  <c r="R12" i="10" s="1"/>
  <c r="Q10" i="10"/>
  <c r="Q11" i="10" s="1"/>
  <c r="P10" i="10"/>
  <c r="P11" i="10" s="1"/>
  <c r="O10" i="10"/>
  <c r="O12" i="10" s="1"/>
  <c r="N10" i="10"/>
  <c r="N12" i="10" s="1"/>
  <c r="M10" i="10"/>
  <c r="M12" i="10" s="1"/>
  <c r="L10" i="10"/>
  <c r="L11" i="10" s="1"/>
  <c r="K10" i="10"/>
  <c r="K11" i="10" s="1"/>
  <c r="J10" i="10"/>
  <c r="J12" i="10" s="1"/>
  <c r="I10" i="10"/>
  <c r="I11" i="10" s="1"/>
  <c r="H10" i="10"/>
  <c r="G10" i="10"/>
  <c r="F10" i="10"/>
  <c r="F12" i="10" s="1"/>
  <c r="E10" i="10"/>
  <c r="E12" i="10" s="1"/>
  <c r="D10" i="10"/>
  <c r="C10" i="10"/>
  <c r="C12" i="10" s="1"/>
  <c r="AC8" i="10"/>
  <c r="Y8" i="10"/>
  <c r="P8" i="10"/>
  <c r="L8" i="10"/>
  <c r="AC119" i="9"/>
  <c r="Y119" i="9"/>
  <c r="P119" i="9"/>
  <c r="L119" i="9"/>
  <c r="AC109" i="9"/>
  <c r="Y109" i="9"/>
  <c r="P109" i="9"/>
  <c r="L109" i="9"/>
  <c r="AG101" i="9"/>
  <c r="AC99" i="9"/>
  <c r="Y99" i="9"/>
  <c r="P99" i="9"/>
  <c r="L99" i="9"/>
  <c r="B98" i="9"/>
  <c r="AG90" i="9"/>
  <c r="AG91" i="9" s="1"/>
  <c r="AF90" i="9"/>
  <c r="AF91" i="9" s="1"/>
  <c r="AE90" i="9"/>
  <c r="AE92" i="9" s="1"/>
  <c r="AD90" i="9"/>
  <c r="AC90" i="9"/>
  <c r="AC91" i="9" s="1"/>
  <c r="AB90" i="9"/>
  <c r="AB91" i="9" s="1"/>
  <c r="AA90" i="9"/>
  <c r="AA91" i="9" s="1"/>
  <c r="Z90" i="9"/>
  <c r="Y90" i="9"/>
  <c r="X90" i="9"/>
  <c r="X92" i="9" s="1"/>
  <c r="W90" i="9"/>
  <c r="V90" i="9"/>
  <c r="U90" i="9"/>
  <c r="U91" i="9" s="1"/>
  <c r="T90" i="9"/>
  <c r="T92" i="9" s="1"/>
  <c r="S90" i="9"/>
  <c r="S92" i="9" s="1"/>
  <c r="R90" i="9"/>
  <c r="Q90" i="9"/>
  <c r="Q91" i="9" s="1"/>
  <c r="P90" i="9"/>
  <c r="P91" i="9" s="1"/>
  <c r="O90" i="9"/>
  <c r="O91" i="9" s="1"/>
  <c r="N90" i="9"/>
  <c r="N92" i="9" s="1"/>
  <c r="M90" i="9"/>
  <c r="M91" i="9" s="1"/>
  <c r="L90" i="9"/>
  <c r="L92" i="9" s="1"/>
  <c r="K90" i="9"/>
  <c r="K91" i="9" s="1"/>
  <c r="J90" i="9"/>
  <c r="I90" i="9"/>
  <c r="I91" i="9" s="1"/>
  <c r="H90" i="9"/>
  <c r="H91" i="9" s="1"/>
  <c r="G90" i="9"/>
  <c r="F90" i="9"/>
  <c r="E90" i="9"/>
  <c r="E91" i="9" s="1"/>
  <c r="D90" i="9"/>
  <c r="D92" i="9" s="1"/>
  <c r="C90" i="9"/>
  <c r="C92" i="9" s="1"/>
  <c r="AC88" i="9"/>
  <c r="Y88" i="9"/>
  <c r="P88" i="9"/>
  <c r="L88" i="9"/>
  <c r="AF80" i="9"/>
  <c r="AF82" i="9" s="1"/>
  <c r="AE80" i="9"/>
  <c r="AE82" i="9" s="1"/>
  <c r="AD80" i="9"/>
  <c r="AD81" i="9" s="1"/>
  <c r="AC80" i="9"/>
  <c r="AC81" i="9" s="1"/>
  <c r="AB80" i="9"/>
  <c r="AA80" i="9"/>
  <c r="AA82" i="9" s="1"/>
  <c r="Z80" i="9"/>
  <c r="Z81" i="9" s="1"/>
  <c r="Y80" i="9"/>
  <c r="Y81" i="9" s="1"/>
  <c r="X80" i="9"/>
  <c r="X82" i="9" s="1"/>
  <c r="W80" i="9"/>
  <c r="W82" i="9" s="1"/>
  <c r="V80" i="9"/>
  <c r="V81" i="9" s="1"/>
  <c r="U80" i="9"/>
  <c r="U81" i="9" s="1"/>
  <c r="T80" i="9"/>
  <c r="S80" i="9"/>
  <c r="S82" i="9" s="1"/>
  <c r="R80" i="9"/>
  <c r="R81" i="9" s="1"/>
  <c r="Q80" i="9"/>
  <c r="Q81" i="9" s="1"/>
  <c r="P80" i="9"/>
  <c r="P82" i="9" s="1"/>
  <c r="O80" i="9"/>
  <c r="O82" i="9" s="1"/>
  <c r="N80" i="9"/>
  <c r="N81" i="9" s="1"/>
  <c r="M80" i="9"/>
  <c r="M81" i="9" s="1"/>
  <c r="L80" i="9"/>
  <c r="K80" i="9"/>
  <c r="K82" i="9" s="1"/>
  <c r="J80" i="9"/>
  <c r="J81" i="9" s="1"/>
  <c r="I80" i="9"/>
  <c r="I81" i="9" s="1"/>
  <c r="H80" i="9"/>
  <c r="H82" i="9" s="1"/>
  <c r="G80" i="9"/>
  <c r="G82" i="9" s="1"/>
  <c r="F80" i="9"/>
  <c r="F81" i="9" s="1"/>
  <c r="E80" i="9"/>
  <c r="E81" i="9" s="1"/>
  <c r="D80" i="9"/>
  <c r="C80" i="9"/>
  <c r="C82" i="9" s="1"/>
  <c r="AC78" i="9"/>
  <c r="Y78" i="9"/>
  <c r="P78" i="9"/>
  <c r="L78" i="9"/>
  <c r="AG70" i="9"/>
  <c r="AG72" i="9" s="1"/>
  <c r="AF70" i="9"/>
  <c r="AE70" i="9"/>
  <c r="AE71" i="9" s="1"/>
  <c r="AD70" i="9"/>
  <c r="AD71" i="9" s="1"/>
  <c r="AC70" i="9"/>
  <c r="AC72" i="9" s="1"/>
  <c r="AB70" i="9"/>
  <c r="AA70" i="9"/>
  <c r="Z70" i="9"/>
  <c r="Z72" i="9" s="1"/>
  <c r="Y70" i="9"/>
  <c r="Y72" i="9" s="1"/>
  <c r="X70" i="9"/>
  <c r="W70" i="9"/>
  <c r="W71" i="9" s="1"/>
  <c r="V70" i="9"/>
  <c r="V71" i="9" s="1"/>
  <c r="U70" i="9"/>
  <c r="U72" i="9" s="1"/>
  <c r="T70" i="9"/>
  <c r="S70" i="9"/>
  <c r="R70" i="9"/>
  <c r="Q70" i="9"/>
  <c r="Q72" i="9" s="1"/>
  <c r="P70" i="9"/>
  <c r="O70" i="9"/>
  <c r="O71" i="9" s="1"/>
  <c r="N70" i="9"/>
  <c r="N71" i="9" s="1"/>
  <c r="M70" i="9"/>
  <c r="M72" i="9" s="1"/>
  <c r="L70" i="9"/>
  <c r="K70" i="9"/>
  <c r="K71" i="9" s="1"/>
  <c r="J70" i="9"/>
  <c r="I70" i="9"/>
  <c r="I72" i="9" s="1"/>
  <c r="H70" i="9"/>
  <c r="G70" i="9"/>
  <c r="G71" i="9" s="1"/>
  <c r="F70" i="9"/>
  <c r="F72" i="9" s="1"/>
  <c r="E70" i="9"/>
  <c r="E72" i="9" s="1"/>
  <c r="D70" i="9"/>
  <c r="C70" i="9"/>
  <c r="AC68" i="9"/>
  <c r="Y68" i="9"/>
  <c r="P68" i="9"/>
  <c r="L68" i="9"/>
  <c r="AF60" i="9"/>
  <c r="AF61" i="9" s="1"/>
  <c r="AE60" i="9"/>
  <c r="AE62" i="9" s="1"/>
  <c r="AD60" i="9"/>
  <c r="AD62" i="9" s="1"/>
  <c r="AC60" i="9"/>
  <c r="AC61" i="9" s="1"/>
  <c r="AB60" i="9"/>
  <c r="AB61" i="9" s="1"/>
  <c r="AA60" i="9"/>
  <c r="AA62" i="9" s="1"/>
  <c r="Z60" i="9"/>
  <c r="Z62" i="9" s="1"/>
  <c r="Y60" i="9"/>
  <c r="Y61" i="9" s="1"/>
  <c r="X60" i="9"/>
  <c r="X61" i="9" s="1"/>
  <c r="W60" i="9"/>
  <c r="W62" i="9" s="1"/>
  <c r="V60" i="9"/>
  <c r="V62" i="9" s="1"/>
  <c r="U60" i="9"/>
  <c r="U61" i="9" s="1"/>
  <c r="T60" i="9"/>
  <c r="T61" i="9" s="1"/>
  <c r="S60" i="9"/>
  <c r="S62" i="9" s="1"/>
  <c r="R60" i="9"/>
  <c r="Q60" i="9"/>
  <c r="Q61" i="9" s="1"/>
  <c r="P60" i="9"/>
  <c r="P61" i="9" s="1"/>
  <c r="O60" i="9"/>
  <c r="O62" i="9" s="1"/>
  <c r="N60" i="9"/>
  <c r="N62" i="9" s="1"/>
  <c r="M60" i="9"/>
  <c r="M61" i="9" s="1"/>
  <c r="L60" i="9"/>
  <c r="L61" i="9" s="1"/>
  <c r="K60" i="9"/>
  <c r="K62" i="9" s="1"/>
  <c r="J60" i="9"/>
  <c r="J62" i="9" s="1"/>
  <c r="I60" i="9"/>
  <c r="I61" i="9" s="1"/>
  <c r="H60" i="9"/>
  <c r="H61" i="9" s="1"/>
  <c r="G60" i="9"/>
  <c r="G62" i="9" s="1"/>
  <c r="F60" i="9"/>
  <c r="F62" i="9" s="1"/>
  <c r="E60" i="9"/>
  <c r="E61" i="9" s="1"/>
  <c r="D60" i="9"/>
  <c r="D61" i="9" s="1"/>
  <c r="C60" i="9"/>
  <c r="C62" i="9" s="1"/>
  <c r="AC58" i="9"/>
  <c r="Y58" i="9"/>
  <c r="P58" i="9"/>
  <c r="L58" i="9"/>
  <c r="AG50" i="9"/>
  <c r="AF50" i="9"/>
  <c r="AF52" i="9" s="1"/>
  <c r="AE50" i="9"/>
  <c r="AE52" i="9" s="1"/>
  <c r="AD50" i="9"/>
  <c r="AD51" i="9" s="1"/>
  <c r="AC50" i="9"/>
  <c r="AC51" i="9" s="1"/>
  <c r="AB50" i="9"/>
  <c r="AA50" i="9"/>
  <c r="AA52" i="9" s="1"/>
  <c r="Z50" i="9"/>
  <c r="Z51" i="9" s="1"/>
  <c r="Y50" i="9"/>
  <c r="Y51" i="9" s="1"/>
  <c r="X50" i="9"/>
  <c r="W50" i="9"/>
  <c r="W52" i="9" s="1"/>
  <c r="V50" i="9"/>
  <c r="V51" i="9" s="1"/>
  <c r="U50" i="9"/>
  <c r="U52" i="9" s="1"/>
  <c r="T50" i="9"/>
  <c r="T52" i="9" s="1"/>
  <c r="S50" i="9"/>
  <c r="S52" i="9" s="1"/>
  <c r="R50" i="9"/>
  <c r="Q50" i="9"/>
  <c r="Q52" i="9" s="1"/>
  <c r="P50" i="9"/>
  <c r="P52" i="9" s="1"/>
  <c r="O50" i="9"/>
  <c r="O52" i="9" s="1"/>
  <c r="N50" i="9"/>
  <c r="N51" i="9" s="1"/>
  <c r="M50" i="9"/>
  <c r="L50" i="9"/>
  <c r="K50" i="9"/>
  <c r="K52" i="9" s="1"/>
  <c r="J50" i="9"/>
  <c r="J51" i="9" s="1"/>
  <c r="I50" i="9"/>
  <c r="H50" i="9"/>
  <c r="G50" i="9"/>
  <c r="G52" i="9" s="1"/>
  <c r="F50" i="9"/>
  <c r="F51" i="9" s="1"/>
  <c r="E50" i="9"/>
  <c r="D50" i="9"/>
  <c r="D52" i="9" s="1"/>
  <c r="C50" i="9"/>
  <c r="C52" i="9" s="1"/>
  <c r="AC48" i="9"/>
  <c r="Y48" i="9"/>
  <c r="P48" i="9"/>
  <c r="L48" i="9"/>
  <c r="AG40" i="9"/>
  <c r="AG42" i="9" s="1"/>
  <c r="AF40" i="9"/>
  <c r="AF42" i="9" s="1"/>
  <c r="AE40" i="9"/>
  <c r="AE42" i="9" s="1"/>
  <c r="AD40" i="9"/>
  <c r="AD42" i="9" s="1"/>
  <c r="AC40" i="9"/>
  <c r="AC42" i="9" s="1"/>
  <c r="AB40" i="9"/>
  <c r="AB41" i="9" s="1"/>
  <c r="AA40" i="9"/>
  <c r="AA42" i="9" s="1"/>
  <c r="Z40" i="9"/>
  <c r="Y40" i="9"/>
  <c r="X40" i="9"/>
  <c r="X41" i="9" s="1"/>
  <c r="W40" i="9"/>
  <c r="W42" i="9" s="1"/>
  <c r="V40" i="9"/>
  <c r="U40" i="9"/>
  <c r="U42" i="9" s="1"/>
  <c r="T40" i="9"/>
  <c r="T41" i="9" s="1"/>
  <c r="S40" i="9"/>
  <c r="S41" i="9" s="1"/>
  <c r="R40" i="9"/>
  <c r="Q40" i="9"/>
  <c r="Q42" i="9" s="1"/>
  <c r="P40" i="9"/>
  <c r="P41" i="9" s="1"/>
  <c r="O40" i="9"/>
  <c r="O42" i="9" s="1"/>
  <c r="N40" i="9"/>
  <c r="N41" i="9" s="1"/>
  <c r="M40" i="9"/>
  <c r="M42" i="9" s="1"/>
  <c r="L40" i="9"/>
  <c r="L41" i="9" s="1"/>
  <c r="K40" i="9"/>
  <c r="J40" i="9"/>
  <c r="I40" i="9"/>
  <c r="H40" i="9"/>
  <c r="H41" i="9" s="1"/>
  <c r="G40" i="9"/>
  <c r="G42" i="9" s="1"/>
  <c r="F40" i="9"/>
  <c r="E40" i="9"/>
  <c r="E42" i="9" s="1"/>
  <c r="D40" i="9"/>
  <c r="D41" i="9" s="1"/>
  <c r="C40" i="9"/>
  <c r="C42" i="9" s="1"/>
  <c r="AC38" i="9"/>
  <c r="Y38" i="9"/>
  <c r="P38" i="9"/>
  <c r="L38" i="9"/>
  <c r="AF30" i="9"/>
  <c r="AF31" i="9" s="1"/>
  <c r="AE30" i="9"/>
  <c r="AE32" i="9" s="1"/>
  <c r="AD30" i="9"/>
  <c r="AD32" i="9" s="1"/>
  <c r="AC30" i="9"/>
  <c r="AC31" i="9" s="1"/>
  <c r="AB30" i="9"/>
  <c r="AB31" i="9" s="1"/>
  <c r="AA30" i="9"/>
  <c r="AA32" i="9" s="1"/>
  <c r="Z30" i="9"/>
  <c r="Y30" i="9"/>
  <c r="Y31" i="9" s="1"/>
  <c r="X30" i="9"/>
  <c r="X31" i="9" s="1"/>
  <c r="W30" i="9"/>
  <c r="W32" i="9" s="1"/>
  <c r="V30" i="9"/>
  <c r="V32" i="9" s="1"/>
  <c r="U30" i="9"/>
  <c r="U31" i="9" s="1"/>
  <c r="T30" i="9"/>
  <c r="T31" i="9" s="1"/>
  <c r="S30" i="9"/>
  <c r="R30" i="9"/>
  <c r="Q30" i="9"/>
  <c r="Q31" i="9" s="1"/>
  <c r="P30" i="9"/>
  <c r="P31" i="9" s="1"/>
  <c r="O30" i="9"/>
  <c r="O32" i="9" s="1"/>
  <c r="N30" i="9"/>
  <c r="N32" i="9" s="1"/>
  <c r="M30" i="9"/>
  <c r="M31" i="9" s="1"/>
  <c r="L30" i="9"/>
  <c r="L31" i="9" s="1"/>
  <c r="K30" i="9"/>
  <c r="K32" i="9" s="1"/>
  <c r="J30" i="9"/>
  <c r="J32" i="9" s="1"/>
  <c r="I30" i="9"/>
  <c r="I31" i="9" s="1"/>
  <c r="H30" i="9"/>
  <c r="H31" i="9" s="1"/>
  <c r="G30" i="9"/>
  <c r="G32" i="9" s="1"/>
  <c r="F30" i="9"/>
  <c r="F32" i="9" s="1"/>
  <c r="E30" i="9"/>
  <c r="E31" i="9" s="1"/>
  <c r="D30" i="9"/>
  <c r="D31" i="9" s="1"/>
  <c r="C30" i="9"/>
  <c r="AC28" i="9"/>
  <c r="Y28" i="9"/>
  <c r="P28" i="9"/>
  <c r="L28" i="9"/>
  <c r="AG20" i="9"/>
  <c r="AF20" i="9"/>
  <c r="AF22" i="9" s="1"/>
  <c r="AE20" i="9"/>
  <c r="AE21" i="9" s="1"/>
  <c r="AD20" i="9"/>
  <c r="AD22" i="9" s="1"/>
  <c r="AC20" i="9"/>
  <c r="AC22" i="9" s="1"/>
  <c r="AB20" i="9"/>
  <c r="AB22" i="9" s="1"/>
  <c r="AA20" i="9"/>
  <c r="AA21" i="9" s="1"/>
  <c r="Z20" i="9"/>
  <c r="Z21" i="9" s="1"/>
  <c r="Y20" i="9"/>
  <c r="X20" i="9"/>
  <c r="W20" i="9"/>
  <c r="W21" i="9" s="1"/>
  <c r="V20" i="9"/>
  <c r="V22" i="9" s="1"/>
  <c r="U20" i="9"/>
  <c r="U22" i="9" s="1"/>
  <c r="T20" i="9"/>
  <c r="S20" i="9"/>
  <c r="S21" i="9" s="1"/>
  <c r="R20" i="9"/>
  <c r="R21" i="9" s="1"/>
  <c r="Q20" i="9"/>
  <c r="Q22" i="9" s="1"/>
  <c r="P20" i="9"/>
  <c r="P22" i="9" s="1"/>
  <c r="O20" i="9"/>
  <c r="O21" i="9" s="1"/>
  <c r="N20" i="9"/>
  <c r="N22" i="9" s="1"/>
  <c r="M20" i="9"/>
  <c r="M22" i="9" s="1"/>
  <c r="L20" i="9"/>
  <c r="L22" i="9" s="1"/>
  <c r="K20" i="9"/>
  <c r="K21" i="9" s="1"/>
  <c r="J20" i="9"/>
  <c r="I20" i="9"/>
  <c r="I21" i="9" s="1"/>
  <c r="H20" i="9"/>
  <c r="G20" i="9"/>
  <c r="G21" i="9" s="1"/>
  <c r="F20" i="9"/>
  <c r="F22" i="9" s="1"/>
  <c r="E20" i="9"/>
  <c r="D20" i="9"/>
  <c r="C20" i="9"/>
  <c r="C21" i="9" s="1"/>
  <c r="AC18" i="9"/>
  <c r="Y18" i="9"/>
  <c r="P18" i="9"/>
  <c r="L18" i="9"/>
  <c r="AF10" i="9"/>
  <c r="AF11" i="9" s="1"/>
  <c r="AE10" i="9"/>
  <c r="AE12" i="9" s="1"/>
  <c r="AD10" i="9"/>
  <c r="AD12" i="9" s="1"/>
  <c r="AC10" i="9"/>
  <c r="AC12" i="9" s="1"/>
  <c r="AB10" i="9"/>
  <c r="AB11" i="9" s="1"/>
  <c r="AA10" i="9"/>
  <c r="AA12" i="9" s="1"/>
  <c r="Z10" i="9"/>
  <c r="Y10" i="9"/>
  <c r="X10" i="9"/>
  <c r="X11" i="9" s="1"/>
  <c r="W10" i="9"/>
  <c r="W12" i="9" s="1"/>
  <c r="V10" i="9"/>
  <c r="V12" i="9" s="1"/>
  <c r="U10" i="9"/>
  <c r="U12" i="9" s="1"/>
  <c r="T10" i="9"/>
  <c r="T11" i="9" s="1"/>
  <c r="S10" i="9"/>
  <c r="S11" i="9" s="1"/>
  <c r="R10" i="9"/>
  <c r="R12" i="9" s="1"/>
  <c r="Q10" i="9"/>
  <c r="P10" i="9"/>
  <c r="P11" i="9" s="1"/>
  <c r="O10" i="9"/>
  <c r="O12" i="9" s="1"/>
  <c r="N10" i="9"/>
  <c r="N12" i="9" s="1"/>
  <c r="M10" i="9"/>
  <c r="M12" i="9" s="1"/>
  <c r="L10" i="9"/>
  <c r="L11" i="9" s="1"/>
  <c r="K10" i="9"/>
  <c r="K12" i="9" s="1"/>
  <c r="J10" i="9"/>
  <c r="I10" i="9"/>
  <c r="H10" i="9"/>
  <c r="H11" i="9" s="1"/>
  <c r="G10" i="9"/>
  <c r="G11" i="9" s="1"/>
  <c r="F10" i="9"/>
  <c r="F12" i="9" s="1"/>
  <c r="E10" i="9"/>
  <c r="E12" i="9" s="1"/>
  <c r="D10" i="9"/>
  <c r="D11" i="9" s="1"/>
  <c r="C10" i="9"/>
  <c r="C12" i="9" s="1"/>
  <c r="AC8" i="9"/>
  <c r="Y8" i="9"/>
  <c r="P8" i="9"/>
  <c r="L8" i="9"/>
  <c r="AC119" i="6"/>
  <c r="Y119" i="6"/>
  <c r="P119" i="6"/>
  <c r="L119" i="6"/>
  <c r="AC109" i="6"/>
  <c r="Y109" i="6"/>
  <c r="P109" i="6"/>
  <c r="L109" i="6"/>
  <c r="AG101" i="6"/>
  <c r="AG102" i="6" s="1"/>
  <c r="AC99" i="6"/>
  <c r="Y99" i="6"/>
  <c r="P99" i="6"/>
  <c r="L99" i="6"/>
  <c r="B98" i="6"/>
  <c r="AE121" i="6" s="1"/>
  <c r="AG90" i="6"/>
  <c r="AF90" i="6"/>
  <c r="AF91" i="6" s="1"/>
  <c r="AE90" i="6"/>
  <c r="AE92" i="6" s="1"/>
  <c r="AD90" i="6"/>
  <c r="AD92" i="6" s="1"/>
  <c r="AC90" i="6"/>
  <c r="AB90" i="6"/>
  <c r="AB91" i="6" s="1"/>
  <c r="AA90" i="6"/>
  <c r="Z90" i="6"/>
  <c r="Z92" i="6" s="1"/>
  <c r="Y90" i="6"/>
  <c r="X90" i="6"/>
  <c r="X91" i="6" s="1"/>
  <c r="W90" i="6"/>
  <c r="W92" i="6" s="1"/>
  <c r="V90" i="6"/>
  <c r="V92" i="6" s="1"/>
  <c r="U90" i="6"/>
  <c r="T90" i="6"/>
  <c r="T91" i="6" s="1"/>
  <c r="S90" i="6"/>
  <c r="R90" i="6"/>
  <c r="R92" i="6" s="1"/>
  <c r="Q90" i="6"/>
  <c r="P90" i="6"/>
  <c r="P91" i="6" s="1"/>
  <c r="O90" i="6"/>
  <c r="O92" i="6" s="1"/>
  <c r="N90" i="6"/>
  <c r="N92" i="6" s="1"/>
  <c r="M90" i="6"/>
  <c r="L90" i="6"/>
  <c r="L91" i="6" s="1"/>
  <c r="K90" i="6"/>
  <c r="J90" i="6"/>
  <c r="J92" i="6" s="1"/>
  <c r="I90" i="6"/>
  <c r="I92" i="6" s="1"/>
  <c r="H90" i="6"/>
  <c r="H91" i="6" s="1"/>
  <c r="G90" i="6"/>
  <c r="F90" i="6"/>
  <c r="F92" i="6" s="1"/>
  <c r="E90" i="6"/>
  <c r="E92" i="6" s="1"/>
  <c r="D90" i="6"/>
  <c r="D92" i="6" s="1"/>
  <c r="C90" i="6"/>
  <c r="AC88" i="6"/>
  <c r="Y88" i="6"/>
  <c r="P88" i="6"/>
  <c r="L88" i="6"/>
  <c r="AF80" i="6"/>
  <c r="AF82" i="6" s="1"/>
  <c r="AE80" i="6"/>
  <c r="AE81" i="6" s="1"/>
  <c r="AD80" i="6"/>
  <c r="AD82" i="6" s="1"/>
  <c r="AC80" i="6"/>
  <c r="AC82" i="6" s="1"/>
  <c r="AB80" i="6"/>
  <c r="AB82" i="6" s="1"/>
  <c r="AA80" i="6"/>
  <c r="AA81" i="6" s="1"/>
  <c r="Z80" i="6"/>
  <c r="Z82" i="6" s="1"/>
  <c r="Y80" i="6"/>
  <c r="Y82" i="6" s="1"/>
  <c r="X80" i="6"/>
  <c r="X82" i="6" s="1"/>
  <c r="W80" i="6"/>
  <c r="W81" i="6" s="1"/>
  <c r="V80" i="6"/>
  <c r="V82" i="6" s="1"/>
  <c r="U80" i="6"/>
  <c r="U82" i="6" s="1"/>
  <c r="T80" i="6"/>
  <c r="T82" i="6" s="1"/>
  <c r="S80" i="6"/>
  <c r="S81" i="6" s="1"/>
  <c r="R80" i="6"/>
  <c r="R82" i="6" s="1"/>
  <c r="Q80" i="6"/>
  <c r="Q82" i="6" s="1"/>
  <c r="P80" i="6"/>
  <c r="P82" i="6" s="1"/>
  <c r="O80" i="6"/>
  <c r="O81" i="6" s="1"/>
  <c r="N80" i="6"/>
  <c r="N82" i="6" s="1"/>
  <c r="M80" i="6"/>
  <c r="M82" i="6" s="1"/>
  <c r="L80" i="6"/>
  <c r="L82" i="6" s="1"/>
  <c r="K80" i="6"/>
  <c r="K81" i="6" s="1"/>
  <c r="J80" i="6"/>
  <c r="J82" i="6" s="1"/>
  <c r="I80" i="6"/>
  <c r="I82" i="6" s="1"/>
  <c r="H80" i="6"/>
  <c r="H82" i="6" s="1"/>
  <c r="G80" i="6"/>
  <c r="G81" i="6" s="1"/>
  <c r="F80" i="6"/>
  <c r="F82" i="6" s="1"/>
  <c r="E80" i="6"/>
  <c r="E82" i="6" s="1"/>
  <c r="D80" i="6"/>
  <c r="D82" i="6" s="1"/>
  <c r="C80" i="6"/>
  <c r="C81" i="6" s="1"/>
  <c r="AC78" i="6"/>
  <c r="Y78" i="6"/>
  <c r="P78" i="6"/>
  <c r="L78" i="6"/>
  <c r="AG70" i="6"/>
  <c r="AG71" i="6" s="1"/>
  <c r="AF70" i="6"/>
  <c r="AF71" i="6" s="1"/>
  <c r="AE70" i="6"/>
  <c r="AE72" i="6" s="1"/>
  <c r="AD70" i="6"/>
  <c r="AC70" i="6"/>
  <c r="AC71" i="6" s="1"/>
  <c r="AB70" i="6"/>
  <c r="AB71" i="6" s="1"/>
  <c r="AA70" i="6"/>
  <c r="AA71" i="6" s="1"/>
  <c r="Z70" i="6"/>
  <c r="Y70" i="6"/>
  <c r="Y71" i="6" s="1"/>
  <c r="X70" i="6"/>
  <c r="X71" i="6" s="1"/>
  <c r="W70" i="6"/>
  <c r="W72" i="6" s="1"/>
  <c r="V70" i="6"/>
  <c r="U70" i="6"/>
  <c r="U71" i="6" s="1"/>
  <c r="T70" i="6"/>
  <c r="T71" i="6" s="1"/>
  <c r="S70" i="6"/>
  <c r="S72" i="6" s="1"/>
  <c r="R70" i="6"/>
  <c r="Q70" i="6"/>
  <c r="Q71" i="6" s="1"/>
  <c r="P70" i="6"/>
  <c r="P71" i="6" s="1"/>
  <c r="O70" i="6"/>
  <c r="N70" i="6"/>
  <c r="M70" i="6"/>
  <c r="M71" i="6" s="1"/>
  <c r="L70" i="6"/>
  <c r="L71" i="6" s="1"/>
  <c r="K70" i="6"/>
  <c r="K71" i="6" s="1"/>
  <c r="J70" i="6"/>
  <c r="I70" i="6"/>
  <c r="I71" i="6" s="1"/>
  <c r="H70" i="6"/>
  <c r="H71" i="6" s="1"/>
  <c r="G70" i="6"/>
  <c r="G72" i="6" s="1"/>
  <c r="F70" i="6"/>
  <c r="E70" i="6"/>
  <c r="E71" i="6" s="1"/>
  <c r="D70" i="6"/>
  <c r="D71" i="6" s="1"/>
  <c r="C70" i="6"/>
  <c r="C72" i="6" s="1"/>
  <c r="AC68" i="6"/>
  <c r="Y68" i="6"/>
  <c r="P68" i="6"/>
  <c r="L68" i="6"/>
  <c r="AF60" i="6"/>
  <c r="AF62" i="6" s="1"/>
  <c r="AE60" i="6"/>
  <c r="AE62" i="6" s="1"/>
  <c r="AD60" i="6"/>
  <c r="AD61" i="6" s="1"/>
  <c r="AC60" i="6"/>
  <c r="AC61" i="6" s="1"/>
  <c r="AB60" i="6"/>
  <c r="AA60" i="6"/>
  <c r="Z60" i="6"/>
  <c r="Y60" i="6"/>
  <c r="Y61" i="6" s="1"/>
  <c r="X60" i="6"/>
  <c r="X62" i="6" s="1"/>
  <c r="W60" i="6"/>
  <c r="W62" i="6" s="1"/>
  <c r="V60" i="6"/>
  <c r="V61" i="6" s="1"/>
  <c r="U60" i="6"/>
  <c r="U61" i="6" s="1"/>
  <c r="T60" i="6"/>
  <c r="S60" i="6"/>
  <c r="S62" i="6" s="1"/>
  <c r="R60" i="6"/>
  <c r="Q60" i="6"/>
  <c r="Q61" i="6" s="1"/>
  <c r="P60" i="6"/>
  <c r="P62" i="6" s="1"/>
  <c r="O60" i="6"/>
  <c r="O62" i="6" s="1"/>
  <c r="N60" i="6"/>
  <c r="N61" i="6" s="1"/>
  <c r="M60" i="6"/>
  <c r="M61" i="6" s="1"/>
  <c r="L60" i="6"/>
  <c r="K60" i="6"/>
  <c r="K62" i="6" s="1"/>
  <c r="J60" i="6"/>
  <c r="I60" i="6"/>
  <c r="I61" i="6" s="1"/>
  <c r="H60" i="6"/>
  <c r="H62" i="6" s="1"/>
  <c r="G60" i="6"/>
  <c r="G62" i="6" s="1"/>
  <c r="F60" i="6"/>
  <c r="F61" i="6" s="1"/>
  <c r="E60" i="6"/>
  <c r="E61" i="6" s="1"/>
  <c r="D60" i="6"/>
  <c r="C60" i="6"/>
  <c r="C62" i="6" s="1"/>
  <c r="AC58" i="6"/>
  <c r="Y58" i="6"/>
  <c r="P58" i="6"/>
  <c r="L58" i="6"/>
  <c r="AG50" i="6"/>
  <c r="AG52" i="6" s="1"/>
  <c r="AF50" i="6"/>
  <c r="AE50" i="6"/>
  <c r="AE52" i="6" s="1"/>
  <c r="AD50" i="6"/>
  <c r="AC50" i="6"/>
  <c r="AC52" i="6" s="1"/>
  <c r="AB50" i="6"/>
  <c r="AA50" i="6"/>
  <c r="AA52" i="6" s="1"/>
  <c r="Z50" i="6"/>
  <c r="Z51" i="6" s="1"/>
  <c r="Y50" i="6"/>
  <c r="Y52" i="6" s="1"/>
  <c r="X50" i="6"/>
  <c r="X52" i="6" s="1"/>
  <c r="W50" i="6"/>
  <c r="W52" i="6" s="1"/>
  <c r="V50" i="6"/>
  <c r="U50" i="6"/>
  <c r="U52" i="6" s="1"/>
  <c r="T50" i="6"/>
  <c r="T52" i="6" s="1"/>
  <c r="S50" i="6"/>
  <c r="S52" i="6" s="1"/>
  <c r="R50" i="6"/>
  <c r="R51" i="6" s="1"/>
  <c r="Q50" i="6"/>
  <c r="Q52" i="6" s="1"/>
  <c r="P50" i="6"/>
  <c r="P52" i="6" s="1"/>
  <c r="O50" i="6"/>
  <c r="O52" i="6" s="1"/>
  <c r="N50" i="6"/>
  <c r="M50" i="6"/>
  <c r="M52" i="6" s="1"/>
  <c r="L50" i="6"/>
  <c r="L52" i="6" s="1"/>
  <c r="K50" i="6"/>
  <c r="K52" i="6" s="1"/>
  <c r="J50" i="6"/>
  <c r="J51" i="6" s="1"/>
  <c r="I50" i="6"/>
  <c r="I52" i="6" s="1"/>
  <c r="H50" i="6"/>
  <c r="H52" i="6" s="1"/>
  <c r="G50" i="6"/>
  <c r="G52" i="6" s="1"/>
  <c r="F50" i="6"/>
  <c r="E50" i="6"/>
  <c r="E52" i="6" s="1"/>
  <c r="D50" i="6"/>
  <c r="D52" i="6" s="1"/>
  <c r="C50" i="6"/>
  <c r="C52" i="6" s="1"/>
  <c r="AC48" i="6"/>
  <c r="Y48" i="6"/>
  <c r="P48" i="6"/>
  <c r="L48" i="6"/>
  <c r="AG40" i="6"/>
  <c r="AF40" i="6"/>
  <c r="AF42" i="6" s="1"/>
  <c r="AE40" i="6"/>
  <c r="AE42" i="6" s="1"/>
  <c r="AD40" i="6"/>
  <c r="AD42" i="6" s="1"/>
  <c r="AC40" i="6"/>
  <c r="AB40" i="6"/>
  <c r="AB41" i="6" s="1"/>
  <c r="AA40" i="6"/>
  <c r="AA42" i="6" s="1"/>
  <c r="Z40" i="6"/>
  <c r="Z42" i="6" s="1"/>
  <c r="Y40" i="6"/>
  <c r="X40" i="6"/>
  <c r="W40" i="6"/>
  <c r="W41" i="6" s="1"/>
  <c r="V40" i="6"/>
  <c r="V42" i="6" s="1"/>
  <c r="U40" i="6"/>
  <c r="T40" i="6"/>
  <c r="S40" i="6"/>
  <c r="S42" i="6" s="1"/>
  <c r="R40" i="6"/>
  <c r="R42" i="6" s="1"/>
  <c r="Q40" i="6"/>
  <c r="P40" i="6"/>
  <c r="P42" i="6" s="1"/>
  <c r="O40" i="6"/>
  <c r="O42" i="6" s="1"/>
  <c r="N40" i="6"/>
  <c r="N42" i="6" s="1"/>
  <c r="M40" i="6"/>
  <c r="L40" i="6"/>
  <c r="L42" i="6" s="1"/>
  <c r="K40" i="6"/>
  <c r="K42" i="6" s="1"/>
  <c r="J40" i="6"/>
  <c r="J42" i="6" s="1"/>
  <c r="I40" i="6"/>
  <c r="H40" i="6"/>
  <c r="G40" i="6"/>
  <c r="G41" i="6" s="1"/>
  <c r="F40" i="6"/>
  <c r="F42" i="6" s="1"/>
  <c r="E40" i="6"/>
  <c r="D40" i="6"/>
  <c r="C40" i="6"/>
  <c r="C42" i="6" s="1"/>
  <c r="AC38" i="6"/>
  <c r="Y38" i="6"/>
  <c r="P38" i="6"/>
  <c r="L38" i="6"/>
  <c r="AF30" i="6"/>
  <c r="AF32" i="6" s="1"/>
  <c r="AE30" i="6"/>
  <c r="AE32" i="6" s="1"/>
  <c r="AD30" i="6"/>
  <c r="AC30" i="6"/>
  <c r="AC31" i="6" s="1"/>
  <c r="AB30" i="6"/>
  <c r="AB32" i="6" s="1"/>
  <c r="AA30" i="6"/>
  <c r="AA32" i="6" s="1"/>
  <c r="Z30" i="6"/>
  <c r="Y30" i="6"/>
  <c r="Y31" i="6" s="1"/>
  <c r="X30" i="6"/>
  <c r="X32" i="6" s="1"/>
  <c r="W30" i="6"/>
  <c r="W32" i="6" s="1"/>
  <c r="V30" i="6"/>
  <c r="U30" i="6"/>
  <c r="U31" i="6" s="1"/>
  <c r="T30" i="6"/>
  <c r="T32" i="6" s="1"/>
  <c r="S30" i="6"/>
  <c r="S32" i="6" s="1"/>
  <c r="R30" i="6"/>
  <c r="Q30" i="6"/>
  <c r="Q31" i="6" s="1"/>
  <c r="P30" i="6"/>
  <c r="P32" i="6" s="1"/>
  <c r="O30" i="6"/>
  <c r="O32" i="6" s="1"/>
  <c r="N30" i="6"/>
  <c r="M30" i="6"/>
  <c r="M31" i="6" s="1"/>
  <c r="L30" i="6"/>
  <c r="L32" i="6" s="1"/>
  <c r="K30" i="6"/>
  <c r="K32" i="6" s="1"/>
  <c r="J30" i="6"/>
  <c r="I30" i="6"/>
  <c r="I31" i="6" s="1"/>
  <c r="H30" i="6"/>
  <c r="H32" i="6" s="1"/>
  <c r="G30" i="6"/>
  <c r="G32" i="6" s="1"/>
  <c r="F30" i="6"/>
  <c r="E30" i="6"/>
  <c r="E31" i="6" s="1"/>
  <c r="D30" i="6"/>
  <c r="D32" i="6" s="1"/>
  <c r="C30" i="6"/>
  <c r="C32" i="6" s="1"/>
  <c r="AC28" i="6"/>
  <c r="Y28" i="6"/>
  <c r="P28" i="6"/>
  <c r="L28" i="6"/>
  <c r="AG20" i="6"/>
  <c r="AG22" i="6" s="1"/>
  <c r="AF20" i="6"/>
  <c r="AE20" i="6"/>
  <c r="AD20" i="6"/>
  <c r="AD22" i="6" s="1"/>
  <c r="AC20" i="6"/>
  <c r="AC22" i="6" s="1"/>
  <c r="AB20" i="6"/>
  <c r="AA20" i="6"/>
  <c r="AA22" i="6" s="1"/>
  <c r="Z20" i="6"/>
  <c r="Z22" i="6" s="1"/>
  <c r="Y20" i="6"/>
  <c r="Y22" i="6" s="1"/>
  <c r="X20" i="6"/>
  <c r="W20" i="6"/>
  <c r="W21" i="6" s="1"/>
  <c r="V20" i="6"/>
  <c r="V22" i="6" s="1"/>
  <c r="U20" i="6"/>
  <c r="U22" i="6" s="1"/>
  <c r="T20" i="6"/>
  <c r="S20" i="6"/>
  <c r="R20" i="6"/>
  <c r="R22" i="6" s="1"/>
  <c r="Q20" i="6"/>
  <c r="Q22" i="6" s="1"/>
  <c r="P20" i="6"/>
  <c r="O20" i="6"/>
  <c r="N20" i="6"/>
  <c r="N22" i="6" s="1"/>
  <c r="M20" i="6"/>
  <c r="M22" i="6" s="1"/>
  <c r="L20" i="6"/>
  <c r="K20" i="6"/>
  <c r="K22" i="6" s="1"/>
  <c r="J20" i="6"/>
  <c r="J22" i="6" s="1"/>
  <c r="I20" i="6"/>
  <c r="I22" i="6" s="1"/>
  <c r="H20" i="6"/>
  <c r="G20" i="6"/>
  <c r="F20" i="6"/>
  <c r="F22" i="6" s="1"/>
  <c r="E20" i="6"/>
  <c r="E22" i="6" s="1"/>
  <c r="D20" i="6"/>
  <c r="C20" i="6"/>
  <c r="AC18" i="6"/>
  <c r="Y18" i="6"/>
  <c r="P18" i="6"/>
  <c r="L18" i="6"/>
  <c r="AF10" i="6"/>
  <c r="AF11" i="6" s="1"/>
  <c r="AE10" i="6"/>
  <c r="AE12" i="6" s="1"/>
  <c r="AD10" i="6"/>
  <c r="AD12" i="6" s="1"/>
  <c r="AC10" i="6"/>
  <c r="AC11" i="6" s="1"/>
  <c r="AB10" i="6"/>
  <c r="AB11" i="6" s="1"/>
  <c r="AA10" i="6"/>
  <c r="AA12" i="6" s="1"/>
  <c r="Z10" i="6"/>
  <c r="Z11" i="6" s="1"/>
  <c r="Y10" i="6"/>
  <c r="Y11" i="6" s="1"/>
  <c r="X10" i="6"/>
  <c r="X12" i="6" s="1"/>
  <c r="W10" i="6"/>
  <c r="W12" i="6" s="1"/>
  <c r="V10" i="6"/>
  <c r="V11" i="6" s="1"/>
  <c r="U10" i="6"/>
  <c r="U11" i="6" s="1"/>
  <c r="T10" i="6"/>
  <c r="T12" i="6" s="1"/>
  <c r="S10" i="6"/>
  <c r="S12" i="6" s="1"/>
  <c r="R10" i="6"/>
  <c r="R11" i="6" s="1"/>
  <c r="Q10" i="6"/>
  <c r="Q11" i="6" s="1"/>
  <c r="P10" i="6"/>
  <c r="P11" i="6" s="1"/>
  <c r="O10" i="6"/>
  <c r="N10" i="6"/>
  <c r="N12" i="6" s="1"/>
  <c r="M10" i="6"/>
  <c r="M11" i="6" s="1"/>
  <c r="L10" i="6"/>
  <c r="L11" i="6" s="1"/>
  <c r="K10" i="6"/>
  <c r="K12" i="6" s="1"/>
  <c r="J10" i="6"/>
  <c r="J11" i="6" s="1"/>
  <c r="I10" i="6"/>
  <c r="I11" i="6" s="1"/>
  <c r="H10" i="6"/>
  <c r="H12" i="6" s="1"/>
  <c r="G10" i="6"/>
  <c r="G12" i="6" s="1"/>
  <c r="F10" i="6"/>
  <c r="F11" i="6" s="1"/>
  <c r="E10" i="6"/>
  <c r="E11" i="6" s="1"/>
  <c r="D10" i="6"/>
  <c r="D12" i="6" s="1"/>
  <c r="C10" i="6"/>
  <c r="C12" i="6" s="1"/>
  <c r="AC8" i="6"/>
  <c r="Y8" i="6"/>
  <c r="P8" i="6"/>
  <c r="L8" i="6"/>
  <c r="AC119" i="7"/>
  <c r="Y119" i="7"/>
  <c r="P119" i="7"/>
  <c r="L119" i="7"/>
  <c r="AC109" i="7"/>
  <c r="Y109" i="7"/>
  <c r="P109" i="7"/>
  <c r="L109" i="7"/>
  <c r="AG101" i="7"/>
  <c r="AG102" i="7" s="1"/>
  <c r="AC99" i="7"/>
  <c r="Y99" i="7"/>
  <c r="P99" i="7"/>
  <c r="L99" i="7"/>
  <c r="B98" i="7"/>
  <c r="AE121" i="7" s="1"/>
  <c r="AG90" i="7"/>
  <c r="AF90" i="7"/>
  <c r="AF91" i="7" s="1"/>
  <c r="AE90" i="7"/>
  <c r="AD90" i="7"/>
  <c r="AD92" i="7" s="1"/>
  <c r="AC90" i="7"/>
  <c r="AB90" i="7"/>
  <c r="AB91" i="7" s="1"/>
  <c r="AA90" i="7"/>
  <c r="AA91" i="7" s="1"/>
  <c r="Z90" i="7"/>
  <c r="Z92" i="7" s="1"/>
  <c r="Y90" i="7"/>
  <c r="X90" i="7"/>
  <c r="X91" i="7" s="1"/>
  <c r="W90" i="7"/>
  <c r="W91" i="7" s="1"/>
  <c r="V90" i="7"/>
  <c r="V92" i="7" s="1"/>
  <c r="U90" i="7"/>
  <c r="T90" i="7"/>
  <c r="T91" i="7" s="1"/>
  <c r="S90" i="7"/>
  <c r="S91" i="7" s="1"/>
  <c r="R90" i="7"/>
  <c r="R92" i="7" s="1"/>
  <c r="Q90" i="7"/>
  <c r="P90" i="7"/>
  <c r="P91" i="7" s="1"/>
  <c r="O90" i="7"/>
  <c r="N90" i="7"/>
  <c r="N92" i="7" s="1"/>
  <c r="M90" i="7"/>
  <c r="L90" i="7"/>
  <c r="L91" i="7" s="1"/>
  <c r="K90" i="7"/>
  <c r="K91" i="7" s="1"/>
  <c r="J90" i="7"/>
  <c r="I90" i="7"/>
  <c r="H90" i="7"/>
  <c r="H91" i="7" s="1"/>
  <c r="G90" i="7"/>
  <c r="G92" i="7" s="1"/>
  <c r="F90" i="7"/>
  <c r="F92" i="7" s="1"/>
  <c r="E90" i="7"/>
  <c r="D90" i="7"/>
  <c r="D92" i="7" s="1"/>
  <c r="C90" i="7"/>
  <c r="C92" i="7" s="1"/>
  <c r="AC88" i="7"/>
  <c r="Y88" i="7"/>
  <c r="P88" i="7"/>
  <c r="L88" i="7"/>
  <c r="AF80" i="7"/>
  <c r="AF82" i="7" s="1"/>
  <c r="AE80" i="7"/>
  <c r="AE82" i="7" s="1"/>
  <c r="AD80" i="7"/>
  <c r="AD82" i="7" s="1"/>
  <c r="AC80" i="7"/>
  <c r="Y80" i="7"/>
  <c r="Y81" i="7" s="1"/>
  <c r="X80" i="7"/>
  <c r="X82" i="7" s="1"/>
  <c r="W80" i="7"/>
  <c r="W82" i="7" s="1"/>
  <c r="V80" i="7"/>
  <c r="V82" i="7" s="1"/>
  <c r="U80" i="7"/>
  <c r="T80" i="7"/>
  <c r="T82" i="7" s="1"/>
  <c r="R80" i="7"/>
  <c r="R82" i="7" s="1"/>
  <c r="Q80" i="7"/>
  <c r="P80" i="7"/>
  <c r="P82" i="7" s="1"/>
  <c r="N80" i="7"/>
  <c r="N82" i="7" s="1"/>
  <c r="M80" i="7"/>
  <c r="L80" i="7"/>
  <c r="L82" i="7" s="1"/>
  <c r="K80" i="7"/>
  <c r="K82" i="7" s="1"/>
  <c r="J80" i="7"/>
  <c r="J82" i="7" s="1"/>
  <c r="I80" i="7"/>
  <c r="I81" i="7" s="1"/>
  <c r="H80" i="7"/>
  <c r="H82" i="7" s="1"/>
  <c r="G80" i="7"/>
  <c r="G82" i="7" s="1"/>
  <c r="F80" i="7"/>
  <c r="F82" i="7" s="1"/>
  <c r="E80" i="7"/>
  <c r="D80" i="7"/>
  <c r="D82" i="7" s="1"/>
  <c r="C80" i="7"/>
  <c r="C82" i="7" s="1"/>
  <c r="AC78" i="7"/>
  <c r="Y78" i="7"/>
  <c r="P78" i="7"/>
  <c r="L78" i="7"/>
  <c r="AG70" i="7"/>
  <c r="AG72" i="7" s="1"/>
  <c r="AF70" i="7"/>
  <c r="AE70" i="7"/>
  <c r="AE71" i="7" s="1"/>
  <c r="AD70" i="7"/>
  <c r="AD72" i="7" s="1"/>
  <c r="AC70" i="7"/>
  <c r="AB70" i="7"/>
  <c r="AA70" i="7"/>
  <c r="AA71" i="7" s="1"/>
  <c r="Z70" i="7"/>
  <c r="Z71" i="7" s="1"/>
  <c r="Y70" i="7"/>
  <c r="Y72" i="7" s="1"/>
  <c r="X70" i="7"/>
  <c r="W70" i="7"/>
  <c r="W71" i="7" s="1"/>
  <c r="V70" i="7"/>
  <c r="V72" i="7" s="1"/>
  <c r="U70" i="7"/>
  <c r="T70" i="7"/>
  <c r="S70" i="7"/>
  <c r="S71" i="7" s="1"/>
  <c r="R70" i="7"/>
  <c r="R71" i="7" s="1"/>
  <c r="Q70" i="7"/>
  <c r="Q72" i="7" s="1"/>
  <c r="P70" i="7"/>
  <c r="O70" i="7"/>
  <c r="O71" i="7" s="1"/>
  <c r="N70" i="7"/>
  <c r="N72" i="7" s="1"/>
  <c r="M70" i="7"/>
  <c r="L70" i="7"/>
  <c r="K70" i="7"/>
  <c r="K71" i="7" s="1"/>
  <c r="J70" i="7"/>
  <c r="J71" i="7" s="1"/>
  <c r="I70" i="7"/>
  <c r="I72" i="7" s="1"/>
  <c r="H70" i="7"/>
  <c r="G70" i="7"/>
  <c r="G71" i="7" s="1"/>
  <c r="F70" i="7"/>
  <c r="F72" i="7" s="1"/>
  <c r="E70" i="7"/>
  <c r="D70" i="7"/>
  <c r="C70" i="7"/>
  <c r="C71" i="7" s="1"/>
  <c r="AC68" i="7"/>
  <c r="Y68" i="7"/>
  <c r="P68" i="7"/>
  <c r="L68" i="7"/>
  <c r="AF60" i="7"/>
  <c r="AF61" i="7" s="1"/>
  <c r="AE60" i="7"/>
  <c r="AE62" i="7" s="1"/>
  <c r="AD60" i="7"/>
  <c r="AD62" i="7" s="1"/>
  <c r="AC60" i="7"/>
  <c r="AC61" i="7" s="1"/>
  <c r="AB60" i="7"/>
  <c r="AB61" i="7" s="1"/>
  <c r="AA60" i="7"/>
  <c r="AA62" i="7" s="1"/>
  <c r="Z60" i="7"/>
  <c r="Z62" i="7" s="1"/>
  <c r="Y60" i="7"/>
  <c r="Y61" i="7" s="1"/>
  <c r="X60" i="7"/>
  <c r="X61" i="7" s="1"/>
  <c r="W60" i="7"/>
  <c r="W62" i="7" s="1"/>
  <c r="V60" i="7"/>
  <c r="V62" i="7" s="1"/>
  <c r="U60" i="7"/>
  <c r="U61" i="7" s="1"/>
  <c r="T60" i="7"/>
  <c r="T61" i="7" s="1"/>
  <c r="S60" i="7"/>
  <c r="R60" i="7"/>
  <c r="R62" i="7" s="1"/>
  <c r="Q60" i="7"/>
  <c r="P60" i="7"/>
  <c r="P61" i="7" s="1"/>
  <c r="O60" i="7"/>
  <c r="N60" i="7"/>
  <c r="N62" i="7" s="1"/>
  <c r="M60" i="7"/>
  <c r="L60" i="7"/>
  <c r="K60" i="7"/>
  <c r="J60" i="7"/>
  <c r="J62" i="7" s="1"/>
  <c r="I60" i="7"/>
  <c r="H60" i="7"/>
  <c r="H61" i="7" s="1"/>
  <c r="G60" i="7"/>
  <c r="F60" i="7"/>
  <c r="E60" i="7"/>
  <c r="D60" i="7"/>
  <c r="D61" i="7" s="1"/>
  <c r="C60" i="7"/>
  <c r="AC58" i="7"/>
  <c r="Y58" i="7"/>
  <c r="P58" i="7"/>
  <c r="L58" i="7"/>
  <c r="AG50" i="7"/>
  <c r="AG52" i="7" s="1"/>
  <c r="AF50" i="7"/>
  <c r="AE50" i="7"/>
  <c r="AE52" i="7" s="1"/>
  <c r="AD50" i="7"/>
  <c r="AD51" i="7" s="1"/>
  <c r="AC50" i="7"/>
  <c r="AC51" i="7" s="1"/>
  <c r="AB50" i="7"/>
  <c r="AA50" i="7"/>
  <c r="AA52" i="7" s="1"/>
  <c r="Z50" i="7"/>
  <c r="Z51" i="7" s="1"/>
  <c r="Y50" i="7"/>
  <c r="X50" i="7"/>
  <c r="W50" i="7"/>
  <c r="W52" i="7" s="1"/>
  <c r="V50" i="7"/>
  <c r="V51" i="7" s="1"/>
  <c r="U50" i="7"/>
  <c r="T50" i="7"/>
  <c r="S50" i="7"/>
  <c r="S52" i="7" s="1"/>
  <c r="R50" i="7"/>
  <c r="R51" i="7" s="1"/>
  <c r="Q50" i="7"/>
  <c r="Q52" i="7" s="1"/>
  <c r="P50" i="7"/>
  <c r="P51" i="7" s="1"/>
  <c r="O50" i="7"/>
  <c r="O52" i="7" s="1"/>
  <c r="N50" i="7"/>
  <c r="N51" i="7" s="1"/>
  <c r="M50" i="7"/>
  <c r="M51" i="7" s="1"/>
  <c r="L50" i="7"/>
  <c r="K50" i="7"/>
  <c r="K52" i="7" s="1"/>
  <c r="J50" i="7"/>
  <c r="J51" i="7" s="1"/>
  <c r="I50" i="7"/>
  <c r="H50" i="7"/>
  <c r="H51" i="7" s="1"/>
  <c r="G50" i="7"/>
  <c r="G52" i="7" s="1"/>
  <c r="F50" i="7"/>
  <c r="F51" i="7" s="1"/>
  <c r="E50" i="7"/>
  <c r="D50" i="7"/>
  <c r="C50" i="7"/>
  <c r="C52" i="7" s="1"/>
  <c r="AC48" i="7"/>
  <c r="Y48" i="7"/>
  <c r="P48" i="7"/>
  <c r="L48" i="7"/>
  <c r="AG40" i="7"/>
  <c r="AG42" i="7" s="1"/>
  <c r="AF40" i="7"/>
  <c r="AE40" i="7"/>
  <c r="AE42" i="7" s="1"/>
  <c r="AD40" i="7"/>
  <c r="AD42" i="7" s="1"/>
  <c r="AC40" i="7"/>
  <c r="AC42" i="7" s="1"/>
  <c r="AB40" i="7"/>
  <c r="AA40" i="7"/>
  <c r="Z40" i="7"/>
  <c r="Y40" i="7"/>
  <c r="X40" i="7"/>
  <c r="W40" i="7"/>
  <c r="V40" i="7"/>
  <c r="V41" i="7" s="1"/>
  <c r="U40" i="7"/>
  <c r="U42" i="7" s="1"/>
  <c r="T40" i="7"/>
  <c r="S40" i="7"/>
  <c r="S41" i="7" s="1"/>
  <c r="R40" i="7"/>
  <c r="Q40" i="7"/>
  <c r="Q42" i="7" s="1"/>
  <c r="P40" i="7"/>
  <c r="O40" i="7"/>
  <c r="O42" i="7" s="1"/>
  <c r="N40" i="7"/>
  <c r="N42" i="7" s="1"/>
  <c r="M40" i="7"/>
  <c r="M42" i="7" s="1"/>
  <c r="L40" i="7"/>
  <c r="K40" i="7"/>
  <c r="J40" i="7"/>
  <c r="I40" i="7"/>
  <c r="H40" i="7"/>
  <c r="G40" i="7"/>
  <c r="G42" i="7" s="1"/>
  <c r="F40" i="7"/>
  <c r="F41" i="7" s="1"/>
  <c r="E40" i="7"/>
  <c r="E42" i="7" s="1"/>
  <c r="D40" i="7"/>
  <c r="C40" i="7"/>
  <c r="C41" i="7" s="1"/>
  <c r="AC38" i="7"/>
  <c r="Y38" i="7"/>
  <c r="P38" i="7"/>
  <c r="L38" i="7"/>
  <c r="AF30" i="7"/>
  <c r="AF31" i="7" s="1"/>
  <c r="AE30" i="7"/>
  <c r="AE32" i="7" s="1"/>
  <c r="AD30" i="7"/>
  <c r="AD32" i="7" s="1"/>
  <c r="AC30" i="7"/>
  <c r="AC31" i="7" s="1"/>
  <c r="AB30" i="7"/>
  <c r="AB31" i="7" s="1"/>
  <c r="AA30" i="7"/>
  <c r="AA32" i="7" s="1"/>
  <c r="Z30" i="7"/>
  <c r="Y30" i="7"/>
  <c r="Y31" i="7" s="1"/>
  <c r="X30" i="7"/>
  <c r="X31" i="7" s="1"/>
  <c r="W30" i="7"/>
  <c r="W32" i="7" s="1"/>
  <c r="V30" i="7"/>
  <c r="V32" i="7" s="1"/>
  <c r="U30" i="7"/>
  <c r="U31" i="7" s="1"/>
  <c r="T30" i="7"/>
  <c r="T31" i="7" s="1"/>
  <c r="S30" i="7"/>
  <c r="S32" i="7" s="1"/>
  <c r="R30" i="7"/>
  <c r="Q30" i="7"/>
  <c r="Q31" i="7" s="1"/>
  <c r="P30" i="7"/>
  <c r="P31" i="7" s="1"/>
  <c r="O30" i="7"/>
  <c r="O32" i="7" s="1"/>
  <c r="N30" i="7"/>
  <c r="N32" i="7" s="1"/>
  <c r="M30" i="7"/>
  <c r="M31" i="7" s="1"/>
  <c r="L30" i="7"/>
  <c r="L31" i="7" s="1"/>
  <c r="K30" i="7"/>
  <c r="K32" i="7" s="1"/>
  <c r="J30" i="7"/>
  <c r="J32" i="7" s="1"/>
  <c r="I30" i="7"/>
  <c r="I31" i="7" s="1"/>
  <c r="H30" i="7"/>
  <c r="H31" i="7" s="1"/>
  <c r="G30" i="7"/>
  <c r="G32" i="7" s="1"/>
  <c r="F30" i="7"/>
  <c r="F32" i="7" s="1"/>
  <c r="E30" i="7"/>
  <c r="E31" i="7" s="1"/>
  <c r="D30" i="7"/>
  <c r="D31" i="7" s="1"/>
  <c r="C30" i="7"/>
  <c r="C32" i="7" s="1"/>
  <c r="AC28" i="7"/>
  <c r="Y28" i="7"/>
  <c r="P28" i="7"/>
  <c r="L28" i="7"/>
  <c r="AG20" i="7"/>
  <c r="AG21" i="7" s="1"/>
  <c r="AF20" i="7"/>
  <c r="AE20" i="7"/>
  <c r="AD20" i="7"/>
  <c r="AD22" i="7" s="1"/>
  <c r="AC20" i="7"/>
  <c r="AC22" i="7" s="1"/>
  <c r="AB20" i="7"/>
  <c r="AB22" i="7" s="1"/>
  <c r="AA20" i="7"/>
  <c r="Z20" i="7"/>
  <c r="Y20" i="7"/>
  <c r="Y21" i="7" s="1"/>
  <c r="X20" i="7"/>
  <c r="W20" i="7"/>
  <c r="V20" i="7"/>
  <c r="V22" i="7" s="1"/>
  <c r="U20" i="7"/>
  <c r="U22" i="7" s="1"/>
  <c r="T20" i="7"/>
  <c r="S20" i="7"/>
  <c r="R20" i="7"/>
  <c r="R21" i="7" s="1"/>
  <c r="Q20" i="7"/>
  <c r="Q21" i="7" s="1"/>
  <c r="P20" i="7"/>
  <c r="O20" i="7"/>
  <c r="N20" i="7"/>
  <c r="N22" i="7" s="1"/>
  <c r="M20" i="7"/>
  <c r="M22" i="7" s="1"/>
  <c r="L20" i="7"/>
  <c r="L22" i="7" s="1"/>
  <c r="K20" i="7"/>
  <c r="J20" i="7"/>
  <c r="J22" i="7" s="1"/>
  <c r="I20" i="7"/>
  <c r="I21" i="7" s="1"/>
  <c r="H20" i="7"/>
  <c r="G20" i="7"/>
  <c r="F20" i="7"/>
  <c r="F22" i="7" s="1"/>
  <c r="E20" i="7"/>
  <c r="E22" i="7" s="1"/>
  <c r="D20" i="7"/>
  <c r="C20" i="7"/>
  <c r="AC18" i="7"/>
  <c r="Y18" i="7"/>
  <c r="P18" i="7"/>
  <c r="L18" i="7"/>
  <c r="AF10" i="7"/>
  <c r="AF11" i="7" s="1"/>
  <c r="AE10" i="7"/>
  <c r="AD10" i="7"/>
  <c r="AD12" i="7" s="1"/>
  <c r="AC10" i="7"/>
  <c r="AC12" i="7" s="1"/>
  <c r="AB10" i="7"/>
  <c r="AB11" i="7" s="1"/>
  <c r="AA10" i="7"/>
  <c r="AA11" i="7" s="1"/>
  <c r="Z10" i="7"/>
  <c r="Y10" i="7"/>
  <c r="X10" i="7"/>
  <c r="X11" i="7" s="1"/>
  <c r="W10" i="7"/>
  <c r="V10" i="7"/>
  <c r="V12" i="7" s="1"/>
  <c r="U10" i="7"/>
  <c r="U12" i="7" s="1"/>
  <c r="T10" i="7"/>
  <c r="T11" i="7" s="1"/>
  <c r="S10" i="7"/>
  <c r="S11" i="7" s="1"/>
  <c r="R10" i="7"/>
  <c r="R12" i="7" s="1"/>
  <c r="Q10" i="7"/>
  <c r="P10" i="7"/>
  <c r="P11" i="7" s="1"/>
  <c r="O10" i="7"/>
  <c r="O11" i="7" s="1"/>
  <c r="N10" i="7"/>
  <c r="N12" i="7" s="1"/>
  <c r="M10" i="7"/>
  <c r="L10" i="7"/>
  <c r="L11" i="7" s="1"/>
  <c r="K10" i="7"/>
  <c r="K11" i="7" s="1"/>
  <c r="J10" i="7"/>
  <c r="J12" i="7" s="1"/>
  <c r="I10" i="7"/>
  <c r="H10" i="7"/>
  <c r="H11" i="7" s="1"/>
  <c r="G10" i="7"/>
  <c r="G11" i="7" s="1"/>
  <c r="F10" i="7"/>
  <c r="F12" i="7" s="1"/>
  <c r="E10" i="7"/>
  <c r="E12" i="7" s="1"/>
  <c r="D10" i="7"/>
  <c r="D11" i="7" s="1"/>
  <c r="C10" i="7"/>
  <c r="C11" i="7" s="1"/>
  <c r="AC8" i="7"/>
  <c r="Y8" i="7"/>
  <c r="P8" i="7"/>
  <c r="L8" i="7"/>
  <c r="AC119" i="5"/>
  <c r="Y119" i="5"/>
  <c r="P119" i="5"/>
  <c r="L119" i="5"/>
  <c r="AC109" i="5"/>
  <c r="Y109" i="5"/>
  <c r="P109" i="5"/>
  <c r="L109" i="5"/>
  <c r="AC99" i="5"/>
  <c r="Y99" i="5"/>
  <c r="P99" i="5"/>
  <c r="L99" i="5"/>
  <c r="B98" i="5"/>
  <c r="AG90" i="5"/>
  <c r="AF90" i="5"/>
  <c r="AF91" i="5" s="1"/>
  <c r="AE90" i="5"/>
  <c r="AE92" i="5" s="1"/>
  <c r="AD90" i="5"/>
  <c r="AC90" i="5"/>
  <c r="AB90" i="5"/>
  <c r="AB91" i="5" s="1"/>
  <c r="AA90" i="5"/>
  <c r="AA91" i="5" s="1"/>
  <c r="Z90" i="5"/>
  <c r="Y90" i="5"/>
  <c r="X90" i="5"/>
  <c r="X91" i="5" s="1"/>
  <c r="W90" i="5"/>
  <c r="W92" i="5" s="1"/>
  <c r="V90" i="5"/>
  <c r="U90" i="5"/>
  <c r="T90" i="5"/>
  <c r="T91" i="5" s="1"/>
  <c r="S90" i="5"/>
  <c r="S91" i="5" s="1"/>
  <c r="R90" i="5"/>
  <c r="Q90" i="5"/>
  <c r="P90" i="5"/>
  <c r="P91" i="5" s="1"/>
  <c r="O90" i="5"/>
  <c r="O92" i="5" s="1"/>
  <c r="N90" i="5"/>
  <c r="M90" i="5"/>
  <c r="L90" i="5"/>
  <c r="L91" i="5" s="1"/>
  <c r="K90" i="5"/>
  <c r="K91" i="5" s="1"/>
  <c r="J90" i="5"/>
  <c r="I90" i="5"/>
  <c r="H90" i="5"/>
  <c r="H91" i="5" s="1"/>
  <c r="G90" i="5"/>
  <c r="G92" i="5" s="1"/>
  <c r="F90" i="5"/>
  <c r="E90" i="5"/>
  <c r="E92" i="5" s="1"/>
  <c r="D90" i="5"/>
  <c r="D92" i="5" s="1"/>
  <c r="C90" i="5"/>
  <c r="C92" i="5" s="1"/>
  <c r="AC88" i="5"/>
  <c r="Y88" i="5"/>
  <c r="P88" i="5"/>
  <c r="L88" i="5"/>
  <c r="AF80" i="5"/>
  <c r="AF82" i="5" s="1"/>
  <c r="AE80" i="5"/>
  <c r="AE81" i="5" s="1"/>
  <c r="AD80" i="5"/>
  <c r="AD81" i="5" s="1"/>
  <c r="AC80" i="5"/>
  <c r="AC82" i="5" s="1"/>
  <c r="AB80" i="5"/>
  <c r="AB82" i="5" s="1"/>
  <c r="AA80" i="5"/>
  <c r="AA81" i="5" s="1"/>
  <c r="Z80" i="5"/>
  <c r="Z81" i="5" s="1"/>
  <c r="Y80" i="5"/>
  <c r="Y82" i="5" s="1"/>
  <c r="X80" i="5"/>
  <c r="W80" i="5"/>
  <c r="W81" i="5" s="1"/>
  <c r="V80" i="5"/>
  <c r="V81" i="5" s="1"/>
  <c r="U80" i="5"/>
  <c r="U82" i="5" s="1"/>
  <c r="T80" i="5"/>
  <c r="T82" i="5" s="1"/>
  <c r="S80" i="5"/>
  <c r="S81" i="5" s="1"/>
  <c r="R80" i="5"/>
  <c r="R81" i="5" s="1"/>
  <c r="Q80" i="5"/>
  <c r="Q82" i="5" s="1"/>
  <c r="P80" i="5"/>
  <c r="P82" i="5" s="1"/>
  <c r="O80" i="5"/>
  <c r="O81" i="5" s="1"/>
  <c r="N80" i="5"/>
  <c r="N81" i="5" s="1"/>
  <c r="M80" i="5"/>
  <c r="M82" i="5" s="1"/>
  <c r="L80" i="5"/>
  <c r="L82" i="5" s="1"/>
  <c r="K80" i="5"/>
  <c r="K81" i="5" s="1"/>
  <c r="J80" i="5"/>
  <c r="J81" i="5" s="1"/>
  <c r="I80" i="5"/>
  <c r="I82" i="5" s="1"/>
  <c r="H80" i="5"/>
  <c r="H82" i="5" s="1"/>
  <c r="G80" i="5"/>
  <c r="G81" i="5" s="1"/>
  <c r="F80" i="5"/>
  <c r="F81" i="5" s="1"/>
  <c r="E80" i="5"/>
  <c r="E82" i="5" s="1"/>
  <c r="D80" i="5"/>
  <c r="D82" i="5" s="1"/>
  <c r="C80" i="5"/>
  <c r="C81" i="5" s="1"/>
  <c r="AC78" i="5"/>
  <c r="Y78" i="5"/>
  <c r="P78" i="5"/>
  <c r="L78" i="5"/>
  <c r="AG70" i="5"/>
  <c r="AF70" i="5"/>
  <c r="AF71" i="5" s="1"/>
  <c r="AE70" i="5"/>
  <c r="AE71" i="5" s="1"/>
  <c r="AD70" i="5"/>
  <c r="AD72" i="5" s="1"/>
  <c r="AC70" i="5"/>
  <c r="AB70" i="5"/>
  <c r="AB71" i="5" s="1"/>
  <c r="AA70" i="5"/>
  <c r="AA71" i="5" s="1"/>
  <c r="Z70" i="5"/>
  <c r="Z72" i="5" s="1"/>
  <c r="Y70" i="5"/>
  <c r="X70" i="5"/>
  <c r="X71" i="5" s="1"/>
  <c r="W70" i="5"/>
  <c r="W71" i="5" s="1"/>
  <c r="V70" i="5"/>
  <c r="V72" i="5" s="1"/>
  <c r="U70" i="5"/>
  <c r="T70" i="5"/>
  <c r="T71" i="5" s="1"/>
  <c r="S70" i="5"/>
  <c r="S71" i="5" s="1"/>
  <c r="R70" i="5"/>
  <c r="R72" i="5" s="1"/>
  <c r="Q70" i="5"/>
  <c r="P70" i="5"/>
  <c r="P71" i="5" s="1"/>
  <c r="O70" i="5"/>
  <c r="O71" i="5" s="1"/>
  <c r="N70" i="5"/>
  <c r="N72" i="5" s="1"/>
  <c r="M70" i="5"/>
  <c r="L70" i="5"/>
  <c r="L71" i="5" s="1"/>
  <c r="K70" i="5"/>
  <c r="K71" i="5" s="1"/>
  <c r="J70" i="5"/>
  <c r="J72" i="5" s="1"/>
  <c r="I70" i="5"/>
  <c r="H70" i="5"/>
  <c r="H71" i="5" s="1"/>
  <c r="G70" i="5"/>
  <c r="G71" i="5" s="1"/>
  <c r="F70" i="5"/>
  <c r="F72" i="5" s="1"/>
  <c r="E70" i="5"/>
  <c r="D70" i="5"/>
  <c r="D71" i="5" s="1"/>
  <c r="C70" i="5"/>
  <c r="C71" i="5" s="1"/>
  <c r="AC68" i="5"/>
  <c r="Y68" i="5"/>
  <c r="P68" i="5"/>
  <c r="L68" i="5"/>
  <c r="AF60" i="5"/>
  <c r="AF62" i="5" s="1"/>
  <c r="AE60" i="5"/>
  <c r="AE62" i="5" s="1"/>
  <c r="AD60" i="5"/>
  <c r="AD61" i="5" s="1"/>
  <c r="AC60" i="5"/>
  <c r="AC61" i="5" s="1"/>
  <c r="AB60" i="5"/>
  <c r="AB62" i="5" s="1"/>
  <c r="AA60" i="5"/>
  <c r="AA62" i="5" s="1"/>
  <c r="Z60" i="5"/>
  <c r="Z61" i="5" s="1"/>
  <c r="Y60" i="5"/>
  <c r="Y61" i="5" s="1"/>
  <c r="X60" i="5"/>
  <c r="X62" i="5" s="1"/>
  <c r="W60" i="5"/>
  <c r="W62" i="5" s="1"/>
  <c r="V60" i="5"/>
  <c r="V61" i="5" s="1"/>
  <c r="U60" i="5"/>
  <c r="U61" i="5" s="1"/>
  <c r="T60" i="5"/>
  <c r="T62" i="5" s="1"/>
  <c r="S60" i="5"/>
  <c r="S62" i="5" s="1"/>
  <c r="R60" i="5"/>
  <c r="R61" i="5" s="1"/>
  <c r="Q60" i="5"/>
  <c r="Q61" i="5" s="1"/>
  <c r="P60" i="5"/>
  <c r="P62" i="5" s="1"/>
  <c r="O60" i="5"/>
  <c r="O62" i="5" s="1"/>
  <c r="N60" i="5"/>
  <c r="N61" i="5" s="1"/>
  <c r="M60" i="5"/>
  <c r="M61" i="5" s="1"/>
  <c r="L60" i="5"/>
  <c r="L62" i="5" s="1"/>
  <c r="K60" i="5"/>
  <c r="K62" i="5" s="1"/>
  <c r="J60" i="5"/>
  <c r="J61" i="5" s="1"/>
  <c r="I60" i="5"/>
  <c r="I61" i="5" s="1"/>
  <c r="H60" i="5"/>
  <c r="H62" i="5" s="1"/>
  <c r="G60" i="5"/>
  <c r="G62" i="5" s="1"/>
  <c r="F60" i="5"/>
  <c r="F61" i="5" s="1"/>
  <c r="E60" i="5"/>
  <c r="E61" i="5" s="1"/>
  <c r="D60" i="5"/>
  <c r="D62" i="5" s="1"/>
  <c r="C60" i="5"/>
  <c r="C62" i="5" s="1"/>
  <c r="AC58" i="5"/>
  <c r="Y58" i="5"/>
  <c r="P58" i="5"/>
  <c r="L58" i="5"/>
  <c r="AG50" i="5"/>
  <c r="AF50" i="5"/>
  <c r="AE50" i="5"/>
  <c r="AD50" i="5"/>
  <c r="AD51" i="5" s="1"/>
  <c r="AC50" i="5"/>
  <c r="AC52" i="5" s="1"/>
  <c r="AB50" i="5"/>
  <c r="AA50" i="5"/>
  <c r="Z50" i="5"/>
  <c r="Z52" i="5" s="1"/>
  <c r="Y50" i="5"/>
  <c r="Y52" i="5" s="1"/>
  <c r="X50" i="5"/>
  <c r="W50" i="5"/>
  <c r="V50" i="5"/>
  <c r="V52" i="5" s="1"/>
  <c r="U50" i="5"/>
  <c r="U52" i="5" s="1"/>
  <c r="T50" i="5"/>
  <c r="S50" i="5"/>
  <c r="R50" i="5"/>
  <c r="R51" i="5" s="1"/>
  <c r="Q50" i="5"/>
  <c r="Q52" i="5" s="1"/>
  <c r="P50" i="5"/>
  <c r="O50" i="5"/>
  <c r="N50" i="5"/>
  <c r="N52" i="5" s="1"/>
  <c r="M50" i="5"/>
  <c r="M52" i="5" s="1"/>
  <c r="L50" i="5"/>
  <c r="K50" i="5"/>
  <c r="K52" i="5" s="1"/>
  <c r="J50" i="5"/>
  <c r="J52" i="5" s="1"/>
  <c r="I50" i="5"/>
  <c r="I52" i="5" s="1"/>
  <c r="H50" i="5"/>
  <c r="H52" i="5" s="1"/>
  <c r="G50" i="5"/>
  <c r="G52" i="5" s="1"/>
  <c r="F50" i="5"/>
  <c r="F52" i="5" s="1"/>
  <c r="E50" i="5"/>
  <c r="E52" i="5" s="1"/>
  <c r="D50" i="5"/>
  <c r="D52" i="5" s="1"/>
  <c r="C50" i="5"/>
  <c r="C52" i="5" s="1"/>
  <c r="AC48" i="5"/>
  <c r="Y48" i="5"/>
  <c r="P48" i="5"/>
  <c r="L48" i="5"/>
  <c r="AG40" i="5"/>
  <c r="AG41" i="5" s="1"/>
  <c r="AF40" i="5"/>
  <c r="AF42" i="5" s="1"/>
  <c r="AE40" i="5"/>
  <c r="AE41" i="5" s="1"/>
  <c r="AD40" i="5"/>
  <c r="AD41" i="5" s="1"/>
  <c r="AC40" i="5"/>
  <c r="AC42" i="5" s="1"/>
  <c r="AB40" i="5"/>
  <c r="AB42" i="5" s="1"/>
  <c r="AA40" i="5"/>
  <c r="AA41" i="5" s="1"/>
  <c r="Z40" i="5"/>
  <c r="Y40" i="5"/>
  <c r="Y41" i="5" s="1"/>
  <c r="X40" i="5"/>
  <c r="X42" i="5" s="1"/>
  <c r="W40" i="5"/>
  <c r="W41" i="5" s="1"/>
  <c r="V40" i="5"/>
  <c r="U40" i="5"/>
  <c r="U41" i="5" s="1"/>
  <c r="T40" i="5"/>
  <c r="T42" i="5" s="1"/>
  <c r="S40" i="5"/>
  <c r="S41" i="5" s="1"/>
  <c r="R40" i="5"/>
  <c r="R41" i="5" s="1"/>
  <c r="Q40" i="5"/>
  <c r="Q41" i="5" s="1"/>
  <c r="P40" i="5"/>
  <c r="P42" i="5" s="1"/>
  <c r="O40" i="5"/>
  <c r="O41" i="5" s="1"/>
  <c r="N40" i="5"/>
  <c r="M40" i="5"/>
  <c r="M41" i="5" s="1"/>
  <c r="L40" i="5"/>
  <c r="L42" i="5" s="1"/>
  <c r="K40" i="5"/>
  <c r="K41" i="5" s="1"/>
  <c r="J40" i="5"/>
  <c r="I40" i="5"/>
  <c r="I41" i="5" s="1"/>
  <c r="H40" i="5"/>
  <c r="H42" i="5" s="1"/>
  <c r="G40" i="5"/>
  <c r="G41" i="5" s="1"/>
  <c r="F40" i="5"/>
  <c r="E40" i="5"/>
  <c r="E41" i="5" s="1"/>
  <c r="D40" i="5"/>
  <c r="D42" i="5" s="1"/>
  <c r="C40" i="5"/>
  <c r="C41" i="5" s="1"/>
  <c r="AC38" i="5"/>
  <c r="Y38" i="5"/>
  <c r="P38" i="5"/>
  <c r="L38" i="5"/>
  <c r="AF30" i="5"/>
  <c r="AF31" i="5" s="1"/>
  <c r="AE30" i="5"/>
  <c r="AE31" i="5" s="1"/>
  <c r="AD30" i="5"/>
  <c r="AD32" i="5" s="1"/>
  <c r="AC30" i="5"/>
  <c r="AC32" i="5" s="1"/>
  <c r="AB30" i="5"/>
  <c r="AB31" i="5" s="1"/>
  <c r="AA30" i="5"/>
  <c r="AA31" i="5" s="1"/>
  <c r="Z30" i="5"/>
  <c r="Z32" i="5" s="1"/>
  <c r="Y30" i="5"/>
  <c r="Y32" i="5" s="1"/>
  <c r="X30" i="5"/>
  <c r="X31" i="5" s="1"/>
  <c r="W30" i="5"/>
  <c r="W32" i="5" s="1"/>
  <c r="V30" i="5"/>
  <c r="V32" i="5" s="1"/>
  <c r="U30" i="5"/>
  <c r="U32" i="5" s="1"/>
  <c r="T30" i="5"/>
  <c r="T31" i="5" s="1"/>
  <c r="S30" i="5"/>
  <c r="S31" i="5" s="1"/>
  <c r="R30" i="5"/>
  <c r="R32" i="5" s="1"/>
  <c r="Q30" i="5"/>
  <c r="Q32" i="5" s="1"/>
  <c r="P30" i="5"/>
  <c r="P31" i="5" s="1"/>
  <c r="O30" i="5"/>
  <c r="O31" i="5" s="1"/>
  <c r="N30" i="5"/>
  <c r="N32" i="5" s="1"/>
  <c r="M30" i="5"/>
  <c r="M32" i="5" s="1"/>
  <c r="L30" i="5"/>
  <c r="L31" i="5" s="1"/>
  <c r="K30" i="5"/>
  <c r="K31" i="5" s="1"/>
  <c r="J30" i="5"/>
  <c r="J32" i="5" s="1"/>
  <c r="I30" i="5"/>
  <c r="I32" i="5" s="1"/>
  <c r="H30" i="5"/>
  <c r="H31" i="5" s="1"/>
  <c r="G30" i="5"/>
  <c r="G32" i="5" s="1"/>
  <c r="F30" i="5"/>
  <c r="F32" i="5" s="1"/>
  <c r="E30" i="5"/>
  <c r="E32" i="5" s="1"/>
  <c r="D30" i="5"/>
  <c r="D31" i="5" s="1"/>
  <c r="C30" i="5"/>
  <c r="C31" i="5" s="1"/>
  <c r="AC28" i="5"/>
  <c r="Y28" i="5"/>
  <c r="P28" i="5"/>
  <c r="L28" i="5"/>
  <c r="AG20" i="5"/>
  <c r="AG21" i="5" s="1"/>
  <c r="AF20" i="5"/>
  <c r="AF21" i="5" s="1"/>
  <c r="AE20" i="5"/>
  <c r="AE22" i="5" s="1"/>
  <c r="AD20" i="5"/>
  <c r="AD21" i="5" s="1"/>
  <c r="AC20" i="5"/>
  <c r="AC21" i="5" s="1"/>
  <c r="AB20" i="5"/>
  <c r="AB22" i="5" s="1"/>
  <c r="AA20" i="5"/>
  <c r="Z20" i="5"/>
  <c r="Z21" i="5" s="1"/>
  <c r="Y20" i="5"/>
  <c r="Y21" i="5" s="1"/>
  <c r="X20" i="5"/>
  <c r="X21" i="5" s="1"/>
  <c r="W20" i="5"/>
  <c r="W22" i="5" s="1"/>
  <c r="V20" i="5"/>
  <c r="V21" i="5" s="1"/>
  <c r="U20" i="5"/>
  <c r="U21" i="5" s="1"/>
  <c r="T20" i="5"/>
  <c r="T21" i="5" s="1"/>
  <c r="S20" i="5"/>
  <c r="S22" i="5" s="1"/>
  <c r="R20" i="5"/>
  <c r="R21" i="5" s="1"/>
  <c r="Q20" i="5"/>
  <c r="Q21" i="5" s="1"/>
  <c r="P20" i="5"/>
  <c r="P21" i="5" s="1"/>
  <c r="O20" i="5"/>
  <c r="O22" i="5" s="1"/>
  <c r="N20" i="5"/>
  <c r="N21" i="5" s="1"/>
  <c r="M20" i="5"/>
  <c r="M21" i="5" s="1"/>
  <c r="L20" i="5"/>
  <c r="L22" i="5" s="1"/>
  <c r="K20" i="5"/>
  <c r="K22" i="5" s="1"/>
  <c r="J20" i="5"/>
  <c r="J21" i="5" s="1"/>
  <c r="I20" i="5"/>
  <c r="I21" i="5" s="1"/>
  <c r="H20" i="5"/>
  <c r="H21" i="5" s="1"/>
  <c r="G20" i="5"/>
  <c r="G22" i="5" s="1"/>
  <c r="F20" i="5"/>
  <c r="F21" i="5" s="1"/>
  <c r="E20" i="5"/>
  <c r="E21" i="5" s="1"/>
  <c r="D20" i="5"/>
  <c r="D21" i="5" s="1"/>
  <c r="C20" i="5"/>
  <c r="C22" i="5" s="1"/>
  <c r="AC18" i="5"/>
  <c r="Y18" i="5"/>
  <c r="P18" i="5"/>
  <c r="L18" i="5"/>
  <c r="AF10" i="5"/>
  <c r="AF12" i="5" s="1"/>
  <c r="AE10" i="5"/>
  <c r="AE11" i="5" s="1"/>
  <c r="AD10" i="5"/>
  <c r="AD12" i="5" s="1"/>
  <c r="AC10" i="5"/>
  <c r="AC12" i="5" s="1"/>
  <c r="AB10" i="5"/>
  <c r="AB12" i="5" s="1"/>
  <c r="AA10" i="5"/>
  <c r="AA11" i="5" s="1"/>
  <c r="Z10" i="5"/>
  <c r="Z11" i="5" s="1"/>
  <c r="Y10" i="5"/>
  <c r="X10" i="5"/>
  <c r="X12" i="5" s="1"/>
  <c r="W10" i="5"/>
  <c r="W11" i="5" s="1"/>
  <c r="V10" i="5"/>
  <c r="V11" i="5" s="1"/>
  <c r="U10" i="5"/>
  <c r="U12" i="5" s="1"/>
  <c r="T10" i="5"/>
  <c r="T12" i="5" s="1"/>
  <c r="S10" i="5"/>
  <c r="S11" i="5" s="1"/>
  <c r="R10" i="5"/>
  <c r="R12" i="5" s="1"/>
  <c r="Q10" i="5"/>
  <c r="Q12" i="5" s="1"/>
  <c r="P10" i="5"/>
  <c r="P12" i="5" s="1"/>
  <c r="O10" i="5"/>
  <c r="O11" i="5" s="1"/>
  <c r="N10" i="5"/>
  <c r="N11" i="5" s="1"/>
  <c r="M10" i="5"/>
  <c r="M12" i="5" s="1"/>
  <c r="L10" i="5"/>
  <c r="L12" i="5" s="1"/>
  <c r="K10" i="5"/>
  <c r="K11" i="5" s="1"/>
  <c r="J10" i="5"/>
  <c r="J12" i="5" s="1"/>
  <c r="I10" i="5"/>
  <c r="I12" i="5" s="1"/>
  <c r="H10" i="5"/>
  <c r="H12" i="5" s="1"/>
  <c r="G10" i="5"/>
  <c r="G11" i="5" s="1"/>
  <c r="F10" i="5"/>
  <c r="F11" i="5" s="1"/>
  <c r="E10" i="5"/>
  <c r="E12" i="5" s="1"/>
  <c r="D10" i="5"/>
  <c r="D12" i="5" s="1"/>
  <c r="C10" i="5"/>
  <c r="C11" i="5" s="1"/>
  <c r="AC8" i="5"/>
  <c r="Y8" i="5"/>
  <c r="P8" i="5"/>
  <c r="L8" i="5"/>
  <c r="AC119" i="3"/>
  <c r="Y119" i="3"/>
  <c r="P119" i="3"/>
  <c r="L119" i="3"/>
  <c r="AC109" i="3"/>
  <c r="Y109" i="3"/>
  <c r="P109" i="3"/>
  <c r="L109" i="3"/>
  <c r="AG101" i="3"/>
  <c r="AG102" i="3" s="1"/>
  <c r="AC99" i="3"/>
  <c r="Y99" i="3"/>
  <c r="P99" i="3"/>
  <c r="L99" i="3"/>
  <c r="B98" i="3"/>
  <c r="P121" i="3" s="1"/>
  <c r="AG90" i="3"/>
  <c r="AG92" i="3" s="1"/>
  <c r="AF90" i="3"/>
  <c r="AF91" i="3" s="1"/>
  <c r="AE90" i="3"/>
  <c r="AE91" i="3" s="1"/>
  <c r="AD90" i="3"/>
  <c r="AD92" i="3" s="1"/>
  <c r="AC90" i="3"/>
  <c r="AC92" i="3" s="1"/>
  <c r="AB90" i="3"/>
  <c r="AB91" i="3" s="1"/>
  <c r="AA90" i="3"/>
  <c r="AA92" i="3" s="1"/>
  <c r="Z90" i="3"/>
  <c r="Z92" i="3" s="1"/>
  <c r="Y90" i="3"/>
  <c r="Y92" i="3" s="1"/>
  <c r="X90" i="3"/>
  <c r="X91" i="3" s="1"/>
  <c r="W90" i="3"/>
  <c r="V90" i="3"/>
  <c r="V92" i="3" s="1"/>
  <c r="U90" i="3"/>
  <c r="U92" i="3" s="1"/>
  <c r="T90" i="3"/>
  <c r="T91" i="3" s="1"/>
  <c r="S90" i="3"/>
  <c r="R90" i="3"/>
  <c r="R92" i="3" s="1"/>
  <c r="Q90" i="3"/>
  <c r="Q92" i="3" s="1"/>
  <c r="P90" i="3"/>
  <c r="P91" i="3" s="1"/>
  <c r="O90" i="3"/>
  <c r="N90" i="3"/>
  <c r="N92" i="3" s="1"/>
  <c r="M90" i="3"/>
  <c r="M92" i="3" s="1"/>
  <c r="L90" i="3"/>
  <c r="L91" i="3" s="1"/>
  <c r="K90" i="3"/>
  <c r="J90" i="3"/>
  <c r="J91" i="3" s="1"/>
  <c r="I90" i="3"/>
  <c r="I92" i="3" s="1"/>
  <c r="H90" i="3"/>
  <c r="H91" i="3" s="1"/>
  <c r="G90" i="3"/>
  <c r="G92" i="3" s="1"/>
  <c r="F90" i="3"/>
  <c r="F92" i="3" s="1"/>
  <c r="E90" i="3"/>
  <c r="E92" i="3" s="1"/>
  <c r="D90" i="3"/>
  <c r="D92" i="3" s="1"/>
  <c r="C90" i="3"/>
  <c r="C91" i="3" s="1"/>
  <c r="AC88" i="3"/>
  <c r="Y88" i="3"/>
  <c r="P88" i="3"/>
  <c r="L88" i="3"/>
  <c r="AF80" i="3"/>
  <c r="AF82" i="3" s="1"/>
  <c r="AE80" i="3"/>
  <c r="AE82" i="3" s="1"/>
  <c r="AD80" i="3"/>
  <c r="AD82" i="3" s="1"/>
  <c r="AC80" i="3"/>
  <c r="AB80" i="3"/>
  <c r="AB82" i="3" s="1"/>
  <c r="AA80" i="3"/>
  <c r="AA82" i="3" s="1"/>
  <c r="Z80" i="3"/>
  <c r="Z82" i="3" s="1"/>
  <c r="Y80" i="3"/>
  <c r="X80" i="3"/>
  <c r="X82" i="3" s="1"/>
  <c r="W80" i="3"/>
  <c r="W82" i="3" s="1"/>
  <c r="V80" i="3"/>
  <c r="V82" i="3" s="1"/>
  <c r="U80" i="3"/>
  <c r="T80" i="3"/>
  <c r="T82" i="3" s="1"/>
  <c r="S80" i="3"/>
  <c r="S82" i="3" s="1"/>
  <c r="R80" i="3"/>
  <c r="R82" i="3" s="1"/>
  <c r="Q80" i="3"/>
  <c r="P80" i="3"/>
  <c r="P82" i="3" s="1"/>
  <c r="O80" i="3"/>
  <c r="O82" i="3" s="1"/>
  <c r="N80" i="3"/>
  <c r="N82" i="3" s="1"/>
  <c r="M80" i="3"/>
  <c r="L80" i="3"/>
  <c r="L82" i="3" s="1"/>
  <c r="K80" i="3"/>
  <c r="K82" i="3" s="1"/>
  <c r="J80" i="3"/>
  <c r="J82" i="3" s="1"/>
  <c r="I80" i="3"/>
  <c r="H80" i="3"/>
  <c r="H82" i="3" s="1"/>
  <c r="G80" i="3"/>
  <c r="G82" i="3" s="1"/>
  <c r="F80" i="3"/>
  <c r="F82" i="3" s="1"/>
  <c r="E80" i="3"/>
  <c r="D80" i="3"/>
  <c r="D82" i="3" s="1"/>
  <c r="C80" i="3"/>
  <c r="C82" i="3" s="1"/>
  <c r="AC78" i="3"/>
  <c r="Y78" i="3"/>
  <c r="P78" i="3"/>
  <c r="L78" i="3"/>
  <c r="AG70" i="3"/>
  <c r="AG72" i="3" s="1"/>
  <c r="AF70" i="3"/>
  <c r="AF72" i="3" s="1"/>
  <c r="AE70" i="3"/>
  <c r="AD70" i="3"/>
  <c r="AD71" i="3" s="1"/>
  <c r="AC70" i="3"/>
  <c r="AC72" i="3" s="1"/>
  <c r="AB70" i="3"/>
  <c r="AB72" i="3" s="1"/>
  <c r="AA70" i="3"/>
  <c r="Z70" i="3"/>
  <c r="Z71" i="3" s="1"/>
  <c r="Y70" i="3"/>
  <c r="X70" i="3"/>
  <c r="X72" i="3" s="1"/>
  <c r="W70" i="3"/>
  <c r="V70" i="3"/>
  <c r="V71" i="3" s="1"/>
  <c r="U70" i="3"/>
  <c r="T70" i="3"/>
  <c r="T72" i="3" s="1"/>
  <c r="S70" i="3"/>
  <c r="R70" i="3"/>
  <c r="R71" i="3" s="1"/>
  <c r="Q70" i="3"/>
  <c r="Q72" i="3" s="1"/>
  <c r="P70" i="3"/>
  <c r="P72" i="3" s="1"/>
  <c r="O70" i="3"/>
  <c r="N70" i="3"/>
  <c r="N71" i="3" s="1"/>
  <c r="M70" i="3"/>
  <c r="M72" i="3" s="1"/>
  <c r="L70" i="3"/>
  <c r="L72" i="3" s="1"/>
  <c r="K70" i="3"/>
  <c r="J70" i="3"/>
  <c r="J71" i="3" s="1"/>
  <c r="I70" i="3"/>
  <c r="H70" i="3"/>
  <c r="H72" i="3" s="1"/>
  <c r="G70" i="3"/>
  <c r="F70" i="3"/>
  <c r="F71" i="3" s="1"/>
  <c r="E70" i="3"/>
  <c r="D70" i="3"/>
  <c r="D72" i="3" s="1"/>
  <c r="C70" i="3"/>
  <c r="AC68" i="3"/>
  <c r="Y68" i="3"/>
  <c r="P68" i="3"/>
  <c r="L68" i="3"/>
  <c r="AF60" i="3"/>
  <c r="AF61" i="3" s="1"/>
  <c r="AE60" i="3"/>
  <c r="AE61" i="3" s="1"/>
  <c r="AD60" i="3"/>
  <c r="AD62" i="3" s="1"/>
  <c r="AC60" i="3"/>
  <c r="AC61" i="3" s="1"/>
  <c r="AB60" i="3"/>
  <c r="AB61" i="3" s="1"/>
  <c r="AA60" i="3"/>
  <c r="AA61" i="3" s="1"/>
  <c r="Z60" i="3"/>
  <c r="Z62" i="3" s="1"/>
  <c r="Y60" i="3"/>
  <c r="Y61" i="3" s="1"/>
  <c r="X60" i="3"/>
  <c r="X61" i="3" s="1"/>
  <c r="W60" i="3"/>
  <c r="W62" i="3" s="1"/>
  <c r="V60" i="3"/>
  <c r="V62" i="3" s="1"/>
  <c r="U60" i="3"/>
  <c r="U62" i="3" s="1"/>
  <c r="T60" i="3"/>
  <c r="T61" i="3" s="1"/>
  <c r="S60" i="3"/>
  <c r="S62" i="3" s="1"/>
  <c r="R60" i="3"/>
  <c r="R62" i="3" s="1"/>
  <c r="Q60" i="3"/>
  <c r="Q61" i="3" s="1"/>
  <c r="P60" i="3"/>
  <c r="P61" i="3" s="1"/>
  <c r="O60" i="3"/>
  <c r="O61" i="3" s="1"/>
  <c r="N60" i="3"/>
  <c r="N62" i="3" s="1"/>
  <c r="M60" i="3"/>
  <c r="M61" i="3" s="1"/>
  <c r="L60" i="3"/>
  <c r="L61" i="3" s="1"/>
  <c r="K60" i="3"/>
  <c r="K61" i="3" s="1"/>
  <c r="J60" i="3"/>
  <c r="J62" i="3" s="1"/>
  <c r="I60" i="3"/>
  <c r="I61" i="3" s="1"/>
  <c r="H60" i="3"/>
  <c r="H61" i="3" s="1"/>
  <c r="G60" i="3"/>
  <c r="G62" i="3" s="1"/>
  <c r="F60" i="3"/>
  <c r="F62" i="3" s="1"/>
  <c r="E60" i="3"/>
  <c r="E62" i="3" s="1"/>
  <c r="D60" i="3"/>
  <c r="D61" i="3" s="1"/>
  <c r="C60" i="3"/>
  <c r="C62" i="3" s="1"/>
  <c r="AC58" i="3"/>
  <c r="Y58" i="3"/>
  <c r="P58" i="3"/>
  <c r="L58" i="3"/>
  <c r="AG50" i="3"/>
  <c r="AG51" i="3" s="1"/>
  <c r="AF50" i="3"/>
  <c r="AF52" i="3" s="1"/>
  <c r="AE50" i="3"/>
  <c r="AE52" i="3" s="1"/>
  <c r="AD50" i="3"/>
  <c r="AD51" i="3" s="1"/>
  <c r="AC50" i="3"/>
  <c r="AC52" i="3" s="1"/>
  <c r="AB50" i="3"/>
  <c r="AB52" i="3" s="1"/>
  <c r="AA50" i="3"/>
  <c r="AA52" i="3" s="1"/>
  <c r="Z50" i="3"/>
  <c r="Z51" i="3" s="1"/>
  <c r="Y50" i="3"/>
  <c r="Y51" i="3" s="1"/>
  <c r="X50" i="3"/>
  <c r="W50" i="3"/>
  <c r="W52" i="3" s="1"/>
  <c r="V50" i="3"/>
  <c r="V51" i="3" s="1"/>
  <c r="U50" i="3"/>
  <c r="U51" i="3" s="1"/>
  <c r="T50" i="3"/>
  <c r="T51" i="3" s="1"/>
  <c r="S50" i="3"/>
  <c r="S52" i="3" s="1"/>
  <c r="R50" i="3"/>
  <c r="R51" i="3" s="1"/>
  <c r="Q50" i="3"/>
  <c r="Q51" i="3" s="1"/>
  <c r="P50" i="3"/>
  <c r="P52" i="3" s="1"/>
  <c r="O50" i="3"/>
  <c r="O52" i="3" s="1"/>
  <c r="N50" i="3"/>
  <c r="N51" i="3" s="1"/>
  <c r="M50" i="3"/>
  <c r="M52" i="3" s="1"/>
  <c r="L50" i="3"/>
  <c r="L52" i="3" s="1"/>
  <c r="K50" i="3"/>
  <c r="K52" i="3" s="1"/>
  <c r="J50" i="3"/>
  <c r="J51" i="3" s="1"/>
  <c r="I50" i="3"/>
  <c r="I51" i="3" s="1"/>
  <c r="H50" i="3"/>
  <c r="H51" i="3" s="1"/>
  <c r="G50" i="3"/>
  <c r="G52" i="3" s="1"/>
  <c r="F50" i="3"/>
  <c r="F52" i="3" s="1"/>
  <c r="E50" i="3"/>
  <c r="E52" i="3" s="1"/>
  <c r="D50" i="3"/>
  <c r="D52" i="3" s="1"/>
  <c r="C50" i="3"/>
  <c r="C52" i="3" s="1"/>
  <c r="AC48" i="3"/>
  <c r="Y48" i="3"/>
  <c r="P48" i="3"/>
  <c r="L48" i="3"/>
  <c r="AG40" i="3"/>
  <c r="AG41" i="3" s="1"/>
  <c r="AF40" i="3"/>
  <c r="AF41" i="3" s="1"/>
  <c r="AE40" i="3"/>
  <c r="AD40" i="3"/>
  <c r="AD41" i="3" s="1"/>
  <c r="AC40" i="3"/>
  <c r="AC41" i="3" s="1"/>
  <c r="AB40" i="3"/>
  <c r="AB41" i="3" s="1"/>
  <c r="AA40" i="3"/>
  <c r="AA41" i="3" s="1"/>
  <c r="Z40" i="3"/>
  <c r="Z41" i="3" s="1"/>
  <c r="Y40" i="3"/>
  <c r="Y41" i="3" s="1"/>
  <c r="X40" i="3"/>
  <c r="X41" i="3" s="1"/>
  <c r="W40" i="3"/>
  <c r="W42" i="3" s="1"/>
  <c r="V40" i="3"/>
  <c r="V41" i="3" s="1"/>
  <c r="U40" i="3"/>
  <c r="U41" i="3" s="1"/>
  <c r="T40" i="3"/>
  <c r="T41" i="3" s="1"/>
  <c r="S40" i="3"/>
  <c r="R40" i="3"/>
  <c r="R41" i="3" s="1"/>
  <c r="Q40" i="3"/>
  <c r="Q41" i="3" s="1"/>
  <c r="P40" i="3"/>
  <c r="P41" i="3" s="1"/>
  <c r="O40" i="3"/>
  <c r="N40" i="3"/>
  <c r="N41" i="3" s="1"/>
  <c r="M40" i="3"/>
  <c r="M41" i="3" s="1"/>
  <c r="L40" i="3"/>
  <c r="L41" i="3" s="1"/>
  <c r="K40" i="3"/>
  <c r="K42" i="3" s="1"/>
  <c r="J40" i="3"/>
  <c r="J41" i="3" s="1"/>
  <c r="I40" i="3"/>
  <c r="I41" i="3" s="1"/>
  <c r="H40" i="3"/>
  <c r="H41" i="3" s="1"/>
  <c r="G40" i="3"/>
  <c r="G42" i="3" s="1"/>
  <c r="F40" i="3"/>
  <c r="F41" i="3" s="1"/>
  <c r="E40" i="3"/>
  <c r="E41" i="3" s="1"/>
  <c r="D40" i="3"/>
  <c r="D41" i="3" s="1"/>
  <c r="C40" i="3"/>
  <c r="AC38" i="3"/>
  <c r="Y38" i="3"/>
  <c r="P38" i="3"/>
  <c r="L38" i="3"/>
  <c r="AF30" i="3"/>
  <c r="AF32" i="3" s="1"/>
  <c r="AE30" i="3"/>
  <c r="AE32" i="3" s="1"/>
  <c r="AD30" i="3"/>
  <c r="AD32" i="3" s="1"/>
  <c r="AC30" i="3"/>
  <c r="AC31" i="3" s="1"/>
  <c r="AB30" i="3"/>
  <c r="AB32" i="3" s="1"/>
  <c r="AA30" i="3"/>
  <c r="AA32" i="3" s="1"/>
  <c r="Z30" i="3"/>
  <c r="Z32" i="3" s="1"/>
  <c r="Y30" i="3"/>
  <c r="Y31" i="3" s="1"/>
  <c r="X30" i="3"/>
  <c r="X32" i="3" s="1"/>
  <c r="W30" i="3"/>
  <c r="W32" i="3" s="1"/>
  <c r="V30" i="3"/>
  <c r="V32" i="3" s="1"/>
  <c r="U30" i="3"/>
  <c r="U31" i="3" s="1"/>
  <c r="T30" i="3"/>
  <c r="T32" i="3" s="1"/>
  <c r="S30" i="3"/>
  <c r="S32" i="3" s="1"/>
  <c r="R30" i="3"/>
  <c r="R32" i="3" s="1"/>
  <c r="Q30" i="3"/>
  <c r="Q31" i="3" s="1"/>
  <c r="P30" i="3"/>
  <c r="P32" i="3" s="1"/>
  <c r="O30" i="3"/>
  <c r="O32" i="3" s="1"/>
  <c r="N30" i="3"/>
  <c r="N32" i="3" s="1"/>
  <c r="M30" i="3"/>
  <c r="M31" i="3" s="1"/>
  <c r="L30" i="3"/>
  <c r="L32" i="3" s="1"/>
  <c r="K30" i="3"/>
  <c r="K32" i="3" s="1"/>
  <c r="J30" i="3"/>
  <c r="J32" i="3" s="1"/>
  <c r="I30" i="3"/>
  <c r="I31" i="3" s="1"/>
  <c r="H30" i="3"/>
  <c r="H32" i="3" s="1"/>
  <c r="G30" i="3"/>
  <c r="G32" i="3" s="1"/>
  <c r="F30" i="3"/>
  <c r="F32" i="3" s="1"/>
  <c r="E30" i="3"/>
  <c r="E31" i="3" s="1"/>
  <c r="D30" i="3"/>
  <c r="D32" i="3" s="1"/>
  <c r="C30" i="3"/>
  <c r="C32" i="3" s="1"/>
  <c r="AC28" i="3"/>
  <c r="Y28" i="3"/>
  <c r="P28" i="3"/>
  <c r="L28" i="3"/>
  <c r="AG20" i="3"/>
  <c r="AG21" i="3" s="1"/>
  <c r="AF20" i="3"/>
  <c r="AE20" i="3"/>
  <c r="AE21" i="3" s="1"/>
  <c r="AD20" i="3"/>
  <c r="AD22" i="3" s="1"/>
  <c r="AC20" i="3"/>
  <c r="AC22" i="3" s="1"/>
  <c r="AB20" i="3"/>
  <c r="AB22" i="3" s="1"/>
  <c r="AA20" i="3"/>
  <c r="AA21" i="3" s="1"/>
  <c r="Z20" i="3"/>
  <c r="Z22" i="3" s="1"/>
  <c r="Y20" i="3"/>
  <c r="Y21" i="3" s="1"/>
  <c r="X20" i="3"/>
  <c r="X22" i="3" s="1"/>
  <c r="W20" i="3"/>
  <c r="W21" i="3" s="1"/>
  <c r="V20" i="3"/>
  <c r="V22" i="3" s="1"/>
  <c r="U20" i="3"/>
  <c r="U22" i="3" s="1"/>
  <c r="T20" i="3"/>
  <c r="T22" i="3" s="1"/>
  <c r="S20" i="3"/>
  <c r="S21" i="3" s="1"/>
  <c r="R20" i="3"/>
  <c r="R22" i="3" s="1"/>
  <c r="Q20" i="3"/>
  <c r="Q21" i="3" s="1"/>
  <c r="P20" i="3"/>
  <c r="O20" i="3"/>
  <c r="O21" i="3" s="1"/>
  <c r="N20" i="3"/>
  <c r="N22" i="3" s="1"/>
  <c r="M20" i="3"/>
  <c r="M22" i="3" s="1"/>
  <c r="L20" i="3"/>
  <c r="L22" i="3" s="1"/>
  <c r="K20" i="3"/>
  <c r="K21" i="3" s="1"/>
  <c r="J20" i="3"/>
  <c r="I20" i="3"/>
  <c r="I21" i="3" s="1"/>
  <c r="H20" i="3"/>
  <c r="H22" i="3" s="1"/>
  <c r="G20" i="3"/>
  <c r="G21" i="3" s="1"/>
  <c r="F20" i="3"/>
  <c r="F22" i="3" s="1"/>
  <c r="E20" i="3"/>
  <c r="E22" i="3" s="1"/>
  <c r="D20" i="3"/>
  <c r="D22" i="3" s="1"/>
  <c r="C20" i="3"/>
  <c r="C21" i="3" s="1"/>
  <c r="AC18" i="3"/>
  <c r="Y18" i="3"/>
  <c r="P18" i="3"/>
  <c r="L18" i="3"/>
  <c r="AF10" i="3"/>
  <c r="AF11" i="3" s="1"/>
  <c r="AE10" i="3"/>
  <c r="AE11" i="3" s="1"/>
  <c r="AD10" i="3"/>
  <c r="AD12" i="3" s="1"/>
  <c r="AC10" i="3"/>
  <c r="AC12" i="3" s="1"/>
  <c r="AB10" i="3"/>
  <c r="AB11" i="3" s="1"/>
  <c r="AA10" i="3"/>
  <c r="AA12" i="3" s="1"/>
  <c r="Z10" i="3"/>
  <c r="Z12" i="3" s="1"/>
  <c r="Y10" i="3"/>
  <c r="Y12" i="3" s="1"/>
  <c r="X10" i="3"/>
  <c r="X12" i="3" s="1"/>
  <c r="W10" i="3"/>
  <c r="W12" i="3" s="1"/>
  <c r="V10" i="3"/>
  <c r="V12" i="3" s="1"/>
  <c r="U10" i="3"/>
  <c r="U12" i="3" s="1"/>
  <c r="T10" i="3"/>
  <c r="T11" i="3" s="1"/>
  <c r="S10" i="3"/>
  <c r="S12" i="3" s="1"/>
  <c r="R10" i="3"/>
  <c r="R12" i="3" s="1"/>
  <c r="Q10" i="3"/>
  <c r="Q12" i="3" s="1"/>
  <c r="P10" i="3"/>
  <c r="P11" i="3" s="1"/>
  <c r="O10" i="3"/>
  <c r="O12" i="3" s="1"/>
  <c r="N10" i="3"/>
  <c r="N12" i="3" s="1"/>
  <c r="M10" i="3"/>
  <c r="M12" i="3" s="1"/>
  <c r="L10" i="3"/>
  <c r="L11" i="3" s="1"/>
  <c r="K10" i="3"/>
  <c r="K12" i="3" s="1"/>
  <c r="J10" i="3"/>
  <c r="J12" i="3" s="1"/>
  <c r="I10" i="3"/>
  <c r="I12" i="3" s="1"/>
  <c r="H10" i="3"/>
  <c r="H11" i="3" s="1"/>
  <c r="G10" i="3"/>
  <c r="G12" i="3" s="1"/>
  <c r="F10" i="3"/>
  <c r="F12" i="3" s="1"/>
  <c r="E10" i="3"/>
  <c r="E12" i="3" s="1"/>
  <c r="D10" i="3"/>
  <c r="D12" i="3" s="1"/>
  <c r="C10" i="3"/>
  <c r="C12" i="3" s="1"/>
  <c r="AC8" i="3"/>
  <c r="Y8" i="3"/>
  <c r="P8" i="3"/>
  <c r="L8" i="3"/>
  <c r="AC119" i="4"/>
  <c r="Y119" i="4"/>
  <c r="P119" i="4"/>
  <c r="L119" i="4"/>
  <c r="AC109" i="4"/>
  <c r="Y109" i="4"/>
  <c r="P109" i="4"/>
  <c r="L109" i="4"/>
  <c r="AG101" i="4"/>
  <c r="AG102" i="4" s="1"/>
  <c r="AC99" i="4"/>
  <c r="Y99" i="4"/>
  <c r="P99" i="4"/>
  <c r="L99" i="4"/>
  <c r="B98" i="4"/>
  <c r="AE121" i="4" s="1"/>
  <c r="AG90" i="4"/>
  <c r="AF90" i="4"/>
  <c r="AE90" i="4"/>
  <c r="AE91" i="4" s="1"/>
  <c r="AD90" i="4"/>
  <c r="AD92" i="4" s="1"/>
  <c r="AC90" i="4"/>
  <c r="AB90" i="4"/>
  <c r="AB91" i="4" s="1"/>
  <c r="AA90" i="4"/>
  <c r="AA91" i="4" s="1"/>
  <c r="Z90" i="4"/>
  <c r="Z92" i="4" s="1"/>
  <c r="Y90" i="4"/>
  <c r="X90" i="4"/>
  <c r="X91" i="4" s="1"/>
  <c r="W90" i="4"/>
  <c r="V90" i="4"/>
  <c r="V92" i="4" s="1"/>
  <c r="U90" i="4"/>
  <c r="T90" i="4"/>
  <c r="T91" i="4" s="1"/>
  <c r="S90" i="4"/>
  <c r="S91" i="4" s="1"/>
  <c r="R90" i="4"/>
  <c r="R92" i="4" s="1"/>
  <c r="Q90" i="4"/>
  <c r="P90" i="4"/>
  <c r="P91" i="4" s="1"/>
  <c r="O90" i="4"/>
  <c r="O91" i="4" s="1"/>
  <c r="N90" i="4"/>
  <c r="N92" i="4" s="1"/>
  <c r="M90" i="4"/>
  <c r="L90" i="4"/>
  <c r="L91" i="4" s="1"/>
  <c r="K90" i="4"/>
  <c r="K91" i="4" s="1"/>
  <c r="J90" i="4"/>
  <c r="J92" i="4" s="1"/>
  <c r="I90" i="4"/>
  <c r="H90" i="4"/>
  <c r="H91" i="4" s="1"/>
  <c r="G90" i="4"/>
  <c r="G92" i="4" s="1"/>
  <c r="F90" i="4"/>
  <c r="F92" i="4" s="1"/>
  <c r="E90" i="4"/>
  <c r="D90" i="4"/>
  <c r="D92" i="4" s="1"/>
  <c r="C90" i="4"/>
  <c r="C92" i="4" s="1"/>
  <c r="AC88" i="4"/>
  <c r="Y88" i="4"/>
  <c r="P88" i="4"/>
  <c r="L88" i="4"/>
  <c r="AF80" i="4"/>
  <c r="AF82" i="4" s="1"/>
  <c r="AE80" i="4"/>
  <c r="AE82" i="4" s="1"/>
  <c r="AD80" i="4"/>
  <c r="AD81" i="4" s="1"/>
  <c r="AC80" i="4"/>
  <c r="AB80" i="4"/>
  <c r="AB82" i="4" s="1"/>
  <c r="AA80" i="4"/>
  <c r="AA82" i="4" s="1"/>
  <c r="Z80" i="4"/>
  <c r="Z81" i="4" s="1"/>
  <c r="Y80" i="4"/>
  <c r="X80" i="4"/>
  <c r="X82" i="4" s="1"/>
  <c r="W80" i="4"/>
  <c r="W82" i="4" s="1"/>
  <c r="V80" i="4"/>
  <c r="V81" i="4" s="1"/>
  <c r="U80" i="4"/>
  <c r="U81" i="4" s="1"/>
  <c r="T80" i="4"/>
  <c r="T82" i="4" s="1"/>
  <c r="S80" i="4"/>
  <c r="S82" i="4" s="1"/>
  <c r="R80" i="4"/>
  <c r="R81" i="4" s="1"/>
  <c r="Q80" i="4"/>
  <c r="Q81" i="4" s="1"/>
  <c r="P80" i="4"/>
  <c r="P82" i="4" s="1"/>
  <c r="O80" i="4"/>
  <c r="O82" i="4" s="1"/>
  <c r="N80" i="4"/>
  <c r="N81" i="4" s="1"/>
  <c r="M80" i="4"/>
  <c r="M81" i="4" s="1"/>
  <c r="L80" i="4"/>
  <c r="L82" i="4" s="1"/>
  <c r="K80" i="4"/>
  <c r="K82" i="4" s="1"/>
  <c r="J80" i="4"/>
  <c r="J81" i="4" s="1"/>
  <c r="I80" i="4"/>
  <c r="I81" i="4" s="1"/>
  <c r="H80" i="4"/>
  <c r="H82" i="4" s="1"/>
  <c r="G80" i="4"/>
  <c r="G82" i="4" s="1"/>
  <c r="F80" i="4"/>
  <c r="F81" i="4" s="1"/>
  <c r="E80" i="4"/>
  <c r="E81" i="4" s="1"/>
  <c r="D80" i="4"/>
  <c r="D82" i="4" s="1"/>
  <c r="C80" i="4"/>
  <c r="C82" i="4" s="1"/>
  <c r="AC78" i="4"/>
  <c r="Y78" i="4"/>
  <c r="P78" i="4"/>
  <c r="L78" i="4"/>
  <c r="AG70" i="4"/>
  <c r="AG72" i="4" s="1"/>
  <c r="AF70" i="4"/>
  <c r="AE70" i="4"/>
  <c r="AE71" i="4" s="1"/>
  <c r="AD70" i="4"/>
  <c r="AD72" i="4" s="1"/>
  <c r="AC70" i="4"/>
  <c r="AC72" i="4" s="1"/>
  <c r="AB70" i="4"/>
  <c r="AA70" i="4"/>
  <c r="AA71" i="4" s="1"/>
  <c r="Z70" i="4"/>
  <c r="Z71" i="4" s="1"/>
  <c r="Y70" i="4"/>
  <c r="Y72" i="4" s="1"/>
  <c r="X70" i="4"/>
  <c r="W70" i="4"/>
  <c r="W71" i="4" s="1"/>
  <c r="V70" i="4"/>
  <c r="V72" i="4" s="1"/>
  <c r="U70" i="4"/>
  <c r="U72" i="4" s="1"/>
  <c r="T70" i="4"/>
  <c r="S70" i="4"/>
  <c r="S71" i="4" s="1"/>
  <c r="R70" i="4"/>
  <c r="R71" i="4" s="1"/>
  <c r="Q70" i="4"/>
  <c r="Q72" i="4" s="1"/>
  <c r="P70" i="4"/>
  <c r="O70" i="4"/>
  <c r="O71" i="4" s="1"/>
  <c r="N70" i="4"/>
  <c r="N72" i="4" s="1"/>
  <c r="M70" i="4"/>
  <c r="L70" i="4"/>
  <c r="K70" i="4"/>
  <c r="K71" i="4" s="1"/>
  <c r="J70" i="4"/>
  <c r="J71" i="4" s="1"/>
  <c r="I70" i="4"/>
  <c r="I72" i="4" s="1"/>
  <c r="H70" i="4"/>
  <c r="G70" i="4"/>
  <c r="G71" i="4" s="1"/>
  <c r="F70" i="4"/>
  <c r="F72" i="4" s="1"/>
  <c r="E70" i="4"/>
  <c r="D70" i="4"/>
  <c r="C70" i="4"/>
  <c r="C71" i="4" s="1"/>
  <c r="AC68" i="4"/>
  <c r="Y68" i="4"/>
  <c r="P68" i="4"/>
  <c r="L68" i="4"/>
  <c r="AF60" i="4"/>
  <c r="AF61" i="4" s="1"/>
  <c r="AE60" i="4"/>
  <c r="AE62" i="4" s="1"/>
  <c r="AD60" i="4"/>
  <c r="AD62" i="4" s="1"/>
  <c r="AC60" i="4"/>
  <c r="AB60" i="4"/>
  <c r="AB61" i="4" s="1"/>
  <c r="AA60" i="4"/>
  <c r="AA62" i="4" s="1"/>
  <c r="Z60" i="4"/>
  <c r="Y60" i="4"/>
  <c r="X60" i="4"/>
  <c r="X61" i="4" s="1"/>
  <c r="W60" i="4"/>
  <c r="W62" i="4" s="1"/>
  <c r="V60" i="4"/>
  <c r="V62" i="4" s="1"/>
  <c r="U60" i="4"/>
  <c r="T60" i="4"/>
  <c r="T61" i="4" s="1"/>
  <c r="S60" i="4"/>
  <c r="S62" i="4" s="1"/>
  <c r="R60" i="4"/>
  <c r="R62" i="4" s="1"/>
  <c r="Q60" i="4"/>
  <c r="P60" i="4"/>
  <c r="P61" i="4" s="1"/>
  <c r="O60" i="4"/>
  <c r="O62" i="4" s="1"/>
  <c r="N60" i="4"/>
  <c r="N62" i="4" s="1"/>
  <c r="M60" i="4"/>
  <c r="L60" i="4"/>
  <c r="L61" i="4" s="1"/>
  <c r="K60" i="4"/>
  <c r="K62" i="4" s="1"/>
  <c r="J60" i="4"/>
  <c r="J62" i="4" s="1"/>
  <c r="I60" i="4"/>
  <c r="H60" i="4"/>
  <c r="H61" i="4" s="1"/>
  <c r="G60" i="4"/>
  <c r="G62" i="4" s="1"/>
  <c r="F60" i="4"/>
  <c r="F62" i="4" s="1"/>
  <c r="E60" i="4"/>
  <c r="D60" i="4"/>
  <c r="D61" i="4" s="1"/>
  <c r="C60" i="4"/>
  <c r="C62" i="4" s="1"/>
  <c r="AC58" i="4"/>
  <c r="Y58" i="4"/>
  <c r="P58" i="4"/>
  <c r="L58" i="4"/>
  <c r="AG50" i="4"/>
  <c r="AG51" i="4" s="1"/>
  <c r="AF50" i="4"/>
  <c r="AF51" i="4" s="1"/>
  <c r="AE50" i="4"/>
  <c r="AE52" i="4" s="1"/>
  <c r="AD50" i="4"/>
  <c r="AD51" i="4" s="1"/>
  <c r="AC50" i="4"/>
  <c r="AC52" i="4" s="1"/>
  <c r="AB50" i="4"/>
  <c r="AB51" i="4" s="1"/>
  <c r="AA50" i="4"/>
  <c r="Z50" i="4"/>
  <c r="Z51" i="4" s="1"/>
  <c r="Y50" i="4"/>
  <c r="Y51" i="4" s="1"/>
  <c r="X50" i="4"/>
  <c r="X51" i="4" s="1"/>
  <c r="W50" i="4"/>
  <c r="V50" i="4"/>
  <c r="V51" i="4" s="1"/>
  <c r="U50" i="4"/>
  <c r="U51" i="4" s="1"/>
  <c r="T50" i="4"/>
  <c r="T52" i="4" s="1"/>
  <c r="S50" i="4"/>
  <c r="R50" i="4"/>
  <c r="R51" i="4" s="1"/>
  <c r="Q50" i="4"/>
  <c r="Q51" i="4" s="1"/>
  <c r="P50" i="4"/>
  <c r="P51" i="4" s="1"/>
  <c r="O50" i="4"/>
  <c r="O52" i="4" s="1"/>
  <c r="N50" i="4"/>
  <c r="N51" i="4" s="1"/>
  <c r="M50" i="4"/>
  <c r="M52" i="4" s="1"/>
  <c r="L50" i="4"/>
  <c r="L51" i="4" s="1"/>
  <c r="K50" i="4"/>
  <c r="J50" i="4"/>
  <c r="J51" i="4" s="1"/>
  <c r="I50" i="4"/>
  <c r="I51" i="4" s="1"/>
  <c r="H50" i="4"/>
  <c r="H51" i="4" s="1"/>
  <c r="G50" i="4"/>
  <c r="F50" i="4"/>
  <c r="F51" i="4" s="1"/>
  <c r="E50" i="4"/>
  <c r="E52" i="4" s="1"/>
  <c r="D50" i="4"/>
  <c r="C50" i="4"/>
  <c r="AC48" i="4"/>
  <c r="Y48" i="4"/>
  <c r="P48" i="4"/>
  <c r="L48" i="4"/>
  <c r="AG40" i="4"/>
  <c r="AG41" i="4" s="1"/>
  <c r="AF40" i="4"/>
  <c r="AE40" i="4"/>
  <c r="AD40" i="4"/>
  <c r="AC40" i="4"/>
  <c r="AC41" i="4" s="1"/>
  <c r="AB40" i="4"/>
  <c r="AB41" i="4" s="1"/>
  <c r="AA40" i="4"/>
  <c r="Z40" i="4"/>
  <c r="Y40" i="4"/>
  <c r="Y41" i="4" s="1"/>
  <c r="X40" i="4"/>
  <c r="W40" i="4"/>
  <c r="V40" i="4"/>
  <c r="U40" i="4"/>
  <c r="U41" i="4" s="1"/>
  <c r="T40" i="4"/>
  <c r="T41" i="4" s="1"/>
  <c r="S40" i="4"/>
  <c r="R40" i="4"/>
  <c r="Q40" i="4"/>
  <c r="Q41" i="4" s="1"/>
  <c r="P40" i="4"/>
  <c r="O40" i="4"/>
  <c r="N40" i="4"/>
  <c r="M40" i="4"/>
  <c r="M41" i="4" s="1"/>
  <c r="L40" i="4"/>
  <c r="L41" i="4" s="1"/>
  <c r="K40" i="4"/>
  <c r="J40" i="4"/>
  <c r="I40" i="4"/>
  <c r="I41" i="4" s="1"/>
  <c r="H40" i="4"/>
  <c r="H42" i="4" s="1"/>
  <c r="G40" i="4"/>
  <c r="G42" i="4" s="1"/>
  <c r="F40" i="4"/>
  <c r="E40" i="4"/>
  <c r="E41" i="4" s="1"/>
  <c r="D40" i="4"/>
  <c r="D41" i="4" s="1"/>
  <c r="C40" i="4"/>
  <c r="AC38" i="4"/>
  <c r="Y38" i="4"/>
  <c r="P38" i="4"/>
  <c r="L38" i="4"/>
  <c r="AF30" i="4"/>
  <c r="AF32" i="4" s="1"/>
  <c r="AE30" i="4"/>
  <c r="AE31" i="4" s="1"/>
  <c r="AD30" i="4"/>
  <c r="AD31" i="4" s="1"/>
  <c r="AC30" i="4"/>
  <c r="AB30" i="4"/>
  <c r="AB32" i="4" s="1"/>
  <c r="AA30" i="4"/>
  <c r="AA31" i="4" s="1"/>
  <c r="Z30" i="4"/>
  <c r="Z31" i="4" s="1"/>
  <c r="Y30" i="4"/>
  <c r="Y32" i="4" s="1"/>
  <c r="X30" i="4"/>
  <c r="W30" i="4"/>
  <c r="W31" i="4" s="1"/>
  <c r="V30" i="4"/>
  <c r="V31" i="4" s="1"/>
  <c r="U30" i="4"/>
  <c r="U32" i="4" s="1"/>
  <c r="T30" i="4"/>
  <c r="T32" i="4" s="1"/>
  <c r="S30" i="4"/>
  <c r="S31" i="4" s="1"/>
  <c r="R30" i="4"/>
  <c r="R31" i="4" s="1"/>
  <c r="Q30" i="4"/>
  <c r="Q32" i="4" s="1"/>
  <c r="P30" i="4"/>
  <c r="O30" i="4"/>
  <c r="O31" i="4" s="1"/>
  <c r="N30" i="4"/>
  <c r="N31" i="4" s="1"/>
  <c r="M30" i="4"/>
  <c r="L30" i="4"/>
  <c r="L32" i="4" s="1"/>
  <c r="K30" i="4"/>
  <c r="K31" i="4" s="1"/>
  <c r="J30" i="4"/>
  <c r="J31" i="4" s="1"/>
  <c r="I30" i="4"/>
  <c r="I32" i="4" s="1"/>
  <c r="H30" i="4"/>
  <c r="G30" i="4"/>
  <c r="G31" i="4" s="1"/>
  <c r="F30" i="4"/>
  <c r="F31" i="4" s="1"/>
  <c r="E30" i="4"/>
  <c r="E32" i="4" s="1"/>
  <c r="D30" i="4"/>
  <c r="D32" i="4" s="1"/>
  <c r="C30" i="4"/>
  <c r="C31" i="4" s="1"/>
  <c r="AC28" i="4"/>
  <c r="Y28" i="4"/>
  <c r="P28" i="4"/>
  <c r="L28" i="4"/>
  <c r="AG20" i="4"/>
  <c r="AF20" i="4"/>
  <c r="AF21" i="4" s="1"/>
  <c r="AE20" i="4"/>
  <c r="AD20" i="4"/>
  <c r="AD22" i="4" s="1"/>
  <c r="AC20" i="4"/>
  <c r="AB20" i="4"/>
  <c r="AB21" i="4" s="1"/>
  <c r="AA20" i="4"/>
  <c r="AA22" i="4" s="1"/>
  <c r="Z20" i="4"/>
  <c r="Z22" i="4" s="1"/>
  <c r="Y20" i="4"/>
  <c r="X20" i="4"/>
  <c r="X21" i="4" s="1"/>
  <c r="W20" i="4"/>
  <c r="V20" i="4"/>
  <c r="V22" i="4" s="1"/>
  <c r="U20" i="4"/>
  <c r="T20" i="4"/>
  <c r="T21" i="4" s="1"/>
  <c r="S20" i="4"/>
  <c r="S21" i="4" s="1"/>
  <c r="R20" i="4"/>
  <c r="Q20" i="4"/>
  <c r="P20" i="4"/>
  <c r="P21" i="4" s="1"/>
  <c r="O20" i="4"/>
  <c r="O22" i="4" s="1"/>
  <c r="N20" i="4"/>
  <c r="N22" i="4" s="1"/>
  <c r="M20" i="4"/>
  <c r="L20" i="4"/>
  <c r="L21" i="4" s="1"/>
  <c r="K20" i="4"/>
  <c r="K21" i="4" s="1"/>
  <c r="J20" i="4"/>
  <c r="I20" i="4"/>
  <c r="H20" i="4"/>
  <c r="H21" i="4" s="1"/>
  <c r="G20" i="4"/>
  <c r="G22" i="4" s="1"/>
  <c r="F20" i="4"/>
  <c r="F22" i="4" s="1"/>
  <c r="E20" i="4"/>
  <c r="D20" i="4"/>
  <c r="D21" i="4" s="1"/>
  <c r="C20" i="4"/>
  <c r="C22" i="4" s="1"/>
  <c r="AC18" i="4"/>
  <c r="Y18" i="4"/>
  <c r="P18" i="4"/>
  <c r="L18" i="4"/>
  <c r="AF10" i="4"/>
  <c r="AF12" i="4" s="1"/>
  <c r="AE10" i="4"/>
  <c r="AE12" i="4" s="1"/>
  <c r="AD10" i="4"/>
  <c r="AD11" i="4" s="1"/>
  <c r="AC10" i="4"/>
  <c r="AC11" i="4" s="1"/>
  <c r="AB10" i="4"/>
  <c r="AB12" i="4" s="1"/>
  <c r="AA10" i="4"/>
  <c r="AA12" i="4" s="1"/>
  <c r="Z10" i="4"/>
  <c r="Z11" i="4" s="1"/>
  <c r="Y10" i="4"/>
  <c r="Y11" i="4" s="1"/>
  <c r="X10" i="4"/>
  <c r="X12" i="4" s="1"/>
  <c r="W10" i="4"/>
  <c r="W12" i="4" s="1"/>
  <c r="V10" i="4"/>
  <c r="V11" i="4" s="1"/>
  <c r="U10" i="4"/>
  <c r="U11" i="4" s="1"/>
  <c r="T10" i="4"/>
  <c r="T12" i="4" s="1"/>
  <c r="S10" i="4"/>
  <c r="S12" i="4" s="1"/>
  <c r="R10" i="4"/>
  <c r="R11" i="4" s="1"/>
  <c r="Q10" i="4"/>
  <c r="Q11" i="4" s="1"/>
  <c r="P10" i="4"/>
  <c r="P12" i="4" s="1"/>
  <c r="O10" i="4"/>
  <c r="O12" i="4" s="1"/>
  <c r="N10" i="4"/>
  <c r="N11" i="4" s="1"/>
  <c r="M10" i="4"/>
  <c r="M11" i="4" s="1"/>
  <c r="L10" i="4"/>
  <c r="L12" i="4" s="1"/>
  <c r="K10" i="4"/>
  <c r="K12" i="4" s="1"/>
  <c r="J10" i="4"/>
  <c r="J11" i="4" s="1"/>
  <c r="I10" i="4"/>
  <c r="I11" i="4" s="1"/>
  <c r="H10" i="4"/>
  <c r="H12" i="4" s="1"/>
  <c r="G10" i="4"/>
  <c r="G12" i="4" s="1"/>
  <c r="F10" i="4"/>
  <c r="F11" i="4" s="1"/>
  <c r="E10" i="4"/>
  <c r="E11" i="4" s="1"/>
  <c r="D10" i="4"/>
  <c r="D12" i="4" s="1"/>
  <c r="C10" i="4"/>
  <c r="C12" i="4" s="1"/>
  <c r="AC8" i="4"/>
  <c r="Y8" i="4"/>
  <c r="P8" i="4"/>
  <c r="L8" i="4"/>
  <c r="AC119" i="2"/>
  <c r="Y119" i="2"/>
  <c r="P119" i="2"/>
  <c r="L119" i="2"/>
  <c r="AC109" i="2"/>
  <c r="Y109" i="2"/>
  <c r="P109" i="2"/>
  <c r="L109" i="2"/>
  <c r="AG101" i="2"/>
  <c r="AG102" i="2" s="1"/>
  <c r="AC99" i="2"/>
  <c r="Y99" i="2"/>
  <c r="P99" i="2"/>
  <c r="L99" i="2"/>
  <c r="B98" i="2"/>
  <c r="D121" i="2" s="1"/>
  <c r="AG90" i="2"/>
  <c r="AF90" i="2"/>
  <c r="AF91" i="2" s="1"/>
  <c r="AE90" i="2"/>
  <c r="AD90" i="2"/>
  <c r="AD92" i="2" s="1"/>
  <c r="AC90" i="2"/>
  <c r="AB90" i="2"/>
  <c r="AB91" i="2" s="1"/>
  <c r="AA90" i="2"/>
  <c r="AA91" i="2" s="1"/>
  <c r="Z90" i="2"/>
  <c r="Z92" i="2" s="1"/>
  <c r="Y90" i="2"/>
  <c r="X90" i="2"/>
  <c r="X91" i="2" s="1"/>
  <c r="W90" i="2"/>
  <c r="W91" i="2" s="1"/>
  <c r="V90" i="2"/>
  <c r="V92" i="2" s="1"/>
  <c r="U90" i="2"/>
  <c r="T90" i="2"/>
  <c r="T91" i="2" s="1"/>
  <c r="S90" i="2"/>
  <c r="S91" i="2" s="1"/>
  <c r="R90" i="2"/>
  <c r="R92" i="2" s="1"/>
  <c r="Q90" i="2"/>
  <c r="P90" i="2"/>
  <c r="P91" i="2" s="1"/>
  <c r="O90" i="2"/>
  <c r="N90" i="2"/>
  <c r="N92" i="2" s="1"/>
  <c r="M90" i="2"/>
  <c r="L90" i="2"/>
  <c r="L91" i="2" s="1"/>
  <c r="K90" i="2"/>
  <c r="K91" i="2" s="1"/>
  <c r="J90" i="2"/>
  <c r="J92" i="2" s="1"/>
  <c r="I90" i="2"/>
  <c r="H90" i="2"/>
  <c r="H91" i="2" s="1"/>
  <c r="G90" i="2"/>
  <c r="G91" i="2" s="1"/>
  <c r="F90" i="2"/>
  <c r="F92" i="2" s="1"/>
  <c r="E90" i="2"/>
  <c r="D90" i="2"/>
  <c r="D92" i="2" s="1"/>
  <c r="C90" i="2"/>
  <c r="C92" i="2" s="1"/>
  <c r="AC88" i="2"/>
  <c r="Y88" i="2"/>
  <c r="P88" i="2"/>
  <c r="L88" i="2"/>
  <c r="AF80" i="2"/>
  <c r="AF82" i="2" s="1"/>
  <c r="AE80" i="2"/>
  <c r="AE82" i="2" s="1"/>
  <c r="AD80" i="2"/>
  <c r="AD82" i="2" s="1"/>
  <c r="AC80" i="2"/>
  <c r="AC81" i="2" s="1"/>
  <c r="AB80" i="2"/>
  <c r="AB82" i="2" s="1"/>
  <c r="AA80" i="2"/>
  <c r="AA82" i="2" s="1"/>
  <c r="Z80" i="2"/>
  <c r="Z82" i="2" s="1"/>
  <c r="Y80" i="2"/>
  <c r="Y81" i="2" s="1"/>
  <c r="X80" i="2"/>
  <c r="X82" i="2" s="1"/>
  <c r="W80" i="2"/>
  <c r="W82" i="2" s="1"/>
  <c r="V80" i="2"/>
  <c r="V82" i="2" s="1"/>
  <c r="U80" i="2"/>
  <c r="U81" i="2" s="1"/>
  <c r="T80" i="2"/>
  <c r="T82" i="2" s="1"/>
  <c r="S80" i="2"/>
  <c r="S82" i="2" s="1"/>
  <c r="R80" i="2"/>
  <c r="R82" i="2" s="1"/>
  <c r="Q80" i="2"/>
  <c r="Q81" i="2" s="1"/>
  <c r="P80" i="2"/>
  <c r="P82" i="2" s="1"/>
  <c r="O80" i="2"/>
  <c r="O82" i="2" s="1"/>
  <c r="N80" i="2"/>
  <c r="N82" i="2" s="1"/>
  <c r="M80" i="2"/>
  <c r="M81" i="2" s="1"/>
  <c r="L80" i="2"/>
  <c r="L82" i="2" s="1"/>
  <c r="K80" i="2"/>
  <c r="K82" i="2" s="1"/>
  <c r="J80" i="2"/>
  <c r="J82" i="2" s="1"/>
  <c r="I80" i="2"/>
  <c r="I81" i="2" s="1"/>
  <c r="H80" i="2"/>
  <c r="H82" i="2" s="1"/>
  <c r="G80" i="2"/>
  <c r="G82" i="2" s="1"/>
  <c r="F80" i="2"/>
  <c r="F82" i="2" s="1"/>
  <c r="E80" i="2"/>
  <c r="E81" i="2" s="1"/>
  <c r="D80" i="2"/>
  <c r="D82" i="2" s="1"/>
  <c r="C80" i="2"/>
  <c r="C82" i="2" s="1"/>
  <c r="AC78" i="2"/>
  <c r="Y78" i="2"/>
  <c r="P78" i="2"/>
  <c r="L78" i="2"/>
  <c r="AG70" i="2"/>
  <c r="AG71" i="2" s="1"/>
  <c r="AF70" i="2"/>
  <c r="AE70" i="2"/>
  <c r="AD70" i="2"/>
  <c r="AD71" i="2" s="1"/>
  <c r="AC70" i="2"/>
  <c r="AC71" i="2" s="1"/>
  <c r="AB70" i="2"/>
  <c r="AA70" i="2"/>
  <c r="Z70" i="2"/>
  <c r="Z71" i="2" s="1"/>
  <c r="Y70" i="2"/>
  <c r="Y72" i="2" s="1"/>
  <c r="X70" i="2"/>
  <c r="W70" i="2"/>
  <c r="V70" i="2"/>
  <c r="V71" i="2" s="1"/>
  <c r="U70" i="2"/>
  <c r="U72" i="2" s="1"/>
  <c r="T70" i="2"/>
  <c r="S70" i="2"/>
  <c r="R70" i="2"/>
  <c r="R71" i="2" s="1"/>
  <c r="Q70" i="2"/>
  <c r="Q71" i="2" s="1"/>
  <c r="P70" i="2"/>
  <c r="O70" i="2"/>
  <c r="N70" i="2"/>
  <c r="N71" i="2" s="1"/>
  <c r="M70" i="2"/>
  <c r="M71" i="2" s="1"/>
  <c r="L70" i="2"/>
  <c r="K70" i="2"/>
  <c r="J70" i="2"/>
  <c r="J71" i="2" s="1"/>
  <c r="I70" i="2"/>
  <c r="I72" i="2" s="1"/>
  <c r="H70" i="2"/>
  <c r="G70" i="2"/>
  <c r="F70" i="2"/>
  <c r="F71" i="2" s="1"/>
  <c r="E70" i="2"/>
  <c r="E72" i="2" s="1"/>
  <c r="D70" i="2"/>
  <c r="D72" i="2" s="1"/>
  <c r="C70" i="2"/>
  <c r="AC68" i="2"/>
  <c r="Y68" i="2"/>
  <c r="P68" i="2"/>
  <c r="L68" i="2"/>
  <c r="AF60" i="2"/>
  <c r="AF61" i="2" s="1"/>
  <c r="AE60" i="2"/>
  <c r="AE61" i="2" s="1"/>
  <c r="AD60" i="2"/>
  <c r="AD62" i="2" s="1"/>
  <c r="AC60" i="2"/>
  <c r="AC62" i="2" s="1"/>
  <c r="AB60" i="2"/>
  <c r="AB61" i="2" s="1"/>
  <c r="AA60" i="2"/>
  <c r="AA61" i="2" s="1"/>
  <c r="Z60" i="2"/>
  <c r="Z62" i="2" s="1"/>
  <c r="Y60" i="2"/>
  <c r="Y62" i="2" s="1"/>
  <c r="X60" i="2"/>
  <c r="X61" i="2" s="1"/>
  <c r="W60" i="2"/>
  <c r="W61" i="2" s="1"/>
  <c r="V60" i="2"/>
  <c r="V62" i="2" s="1"/>
  <c r="U60" i="2"/>
  <c r="U62" i="2" s="1"/>
  <c r="T60" i="2"/>
  <c r="T61" i="2" s="1"/>
  <c r="S60" i="2"/>
  <c r="S61" i="2" s="1"/>
  <c r="R60" i="2"/>
  <c r="R62" i="2" s="1"/>
  <c r="Q60" i="2"/>
  <c r="Q62" i="2" s="1"/>
  <c r="P60" i="2"/>
  <c r="P61" i="2" s="1"/>
  <c r="O60" i="2"/>
  <c r="O61" i="2" s="1"/>
  <c r="N60" i="2"/>
  <c r="N62" i="2" s="1"/>
  <c r="M60" i="2"/>
  <c r="M62" i="2" s="1"/>
  <c r="L60" i="2"/>
  <c r="L61" i="2" s="1"/>
  <c r="K60" i="2"/>
  <c r="K61" i="2" s="1"/>
  <c r="J60" i="2"/>
  <c r="J62" i="2" s="1"/>
  <c r="I60" i="2"/>
  <c r="I62" i="2" s="1"/>
  <c r="H60" i="2"/>
  <c r="H61" i="2" s="1"/>
  <c r="G60" i="2"/>
  <c r="G61" i="2" s="1"/>
  <c r="F60" i="2"/>
  <c r="F62" i="2" s="1"/>
  <c r="E60" i="2"/>
  <c r="E62" i="2" s="1"/>
  <c r="D60" i="2"/>
  <c r="D61" i="2" s="1"/>
  <c r="C60" i="2"/>
  <c r="C61" i="2" s="1"/>
  <c r="AC58" i="2"/>
  <c r="Y58" i="2"/>
  <c r="P58" i="2"/>
  <c r="L58" i="2"/>
  <c r="AG50" i="2"/>
  <c r="AG51" i="2" s="1"/>
  <c r="AF50" i="2"/>
  <c r="AF51" i="2" s="1"/>
  <c r="AE50" i="2"/>
  <c r="AE52" i="2" s="1"/>
  <c r="AD50" i="2"/>
  <c r="AC50" i="2"/>
  <c r="AC51" i="2" s="1"/>
  <c r="AB50" i="2"/>
  <c r="AB52" i="2" s="1"/>
  <c r="AA50" i="2"/>
  <c r="AA52" i="2" s="1"/>
  <c r="Z50" i="2"/>
  <c r="Y50" i="2"/>
  <c r="Y51" i="2" s="1"/>
  <c r="X50" i="2"/>
  <c r="X52" i="2" s="1"/>
  <c r="W50" i="2"/>
  <c r="W52" i="2" s="1"/>
  <c r="V50" i="2"/>
  <c r="U50" i="2"/>
  <c r="U51" i="2" s="1"/>
  <c r="T50" i="2"/>
  <c r="S50" i="2"/>
  <c r="S52" i="2" s="1"/>
  <c r="R50" i="2"/>
  <c r="Q50" i="2"/>
  <c r="Q51" i="2" s="1"/>
  <c r="P50" i="2"/>
  <c r="P52" i="2" s="1"/>
  <c r="O50" i="2"/>
  <c r="O52" i="2" s="1"/>
  <c r="N50" i="2"/>
  <c r="M50" i="2"/>
  <c r="M51" i="2" s="1"/>
  <c r="L50" i="2"/>
  <c r="L51" i="2" s="1"/>
  <c r="K50" i="2"/>
  <c r="K52" i="2" s="1"/>
  <c r="J50" i="2"/>
  <c r="I50" i="2"/>
  <c r="I51" i="2" s="1"/>
  <c r="H50" i="2"/>
  <c r="H51" i="2" s="1"/>
  <c r="G50" i="2"/>
  <c r="G52" i="2" s="1"/>
  <c r="F50" i="2"/>
  <c r="E50" i="2"/>
  <c r="E51" i="2" s="1"/>
  <c r="D50" i="2"/>
  <c r="D51" i="2" s="1"/>
  <c r="C50" i="2"/>
  <c r="C52" i="2" s="1"/>
  <c r="AC48" i="2"/>
  <c r="Y48" i="2"/>
  <c r="P48" i="2"/>
  <c r="L48" i="2"/>
  <c r="AG40" i="2"/>
  <c r="AG42" i="2" s="1"/>
  <c r="AF40" i="2"/>
  <c r="AF42" i="2" s="1"/>
  <c r="AE40" i="2"/>
  <c r="AE41" i="2" s="1"/>
  <c r="AD40" i="2"/>
  <c r="AD41" i="2" s="1"/>
  <c r="AC40" i="2"/>
  <c r="AC42" i="2" s="1"/>
  <c r="AB40" i="2"/>
  <c r="AB42" i="2" s="1"/>
  <c r="AA40" i="2"/>
  <c r="AA41" i="2" s="1"/>
  <c r="Z40" i="2"/>
  <c r="Z41" i="2" s="1"/>
  <c r="Y40" i="2"/>
  <c r="Y42" i="2" s="1"/>
  <c r="X40" i="2"/>
  <c r="X42" i="2" s="1"/>
  <c r="W40" i="2"/>
  <c r="W41" i="2" s="1"/>
  <c r="V40" i="2"/>
  <c r="V41" i="2" s="1"/>
  <c r="U40" i="2"/>
  <c r="U42" i="2" s="1"/>
  <c r="T40" i="2"/>
  <c r="T42" i="2" s="1"/>
  <c r="S40" i="2"/>
  <c r="S41" i="2" s="1"/>
  <c r="R40" i="2"/>
  <c r="R41" i="2" s="1"/>
  <c r="Q40" i="2"/>
  <c r="Q41" i="2" s="1"/>
  <c r="P40" i="2"/>
  <c r="P42" i="2" s="1"/>
  <c r="O40" i="2"/>
  <c r="O41" i="2" s="1"/>
  <c r="N40" i="2"/>
  <c r="N41" i="2" s="1"/>
  <c r="M40" i="2"/>
  <c r="M42" i="2" s="1"/>
  <c r="L40" i="2"/>
  <c r="L42" i="2" s="1"/>
  <c r="K40" i="2"/>
  <c r="K41" i="2" s="1"/>
  <c r="J40" i="2"/>
  <c r="J41" i="2" s="1"/>
  <c r="I40" i="2"/>
  <c r="I42" i="2" s="1"/>
  <c r="H40" i="2"/>
  <c r="H42" i="2" s="1"/>
  <c r="G40" i="2"/>
  <c r="G41" i="2" s="1"/>
  <c r="F40" i="2"/>
  <c r="F41" i="2" s="1"/>
  <c r="E40" i="2"/>
  <c r="E42" i="2" s="1"/>
  <c r="D40" i="2"/>
  <c r="D42" i="2" s="1"/>
  <c r="C40" i="2"/>
  <c r="C41" i="2" s="1"/>
  <c r="AC38" i="2"/>
  <c r="Y38" i="2"/>
  <c r="P38" i="2"/>
  <c r="L38" i="2"/>
  <c r="AF30" i="2"/>
  <c r="AF32" i="2" s="1"/>
  <c r="AE30" i="2"/>
  <c r="AE31" i="2" s="1"/>
  <c r="AD30" i="2"/>
  <c r="AD32" i="2" s="1"/>
  <c r="AC30" i="2"/>
  <c r="AC32" i="2" s="1"/>
  <c r="AB30" i="2"/>
  <c r="AB32" i="2" s="1"/>
  <c r="AA30" i="2"/>
  <c r="AA32" i="2" s="1"/>
  <c r="Z30" i="2"/>
  <c r="Z32" i="2" s="1"/>
  <c r="Y30" i="2"/>
  <c r="Y32" i="2" s="1"/>
  <c r="X30" i="2"/>
  <c r="X32" i="2" s="1"/>
  <c r="W30" i="2"/>
  <c r="W31" i="2" s="1"/>
  <c r="V30" i="2"/>
  <c r="V32" i="2" s="1"/>
  <c r="U30" i="2"/>
  <c r="U32" i="2" s="1"/>
  <c r="T30" i="2"/>
  <c r="T32" i="2" s="1"/>
  <c r="S30" i="2"/>
  <c r="S31" i="2" s="1"/>
  <c r="R30" i="2"/>
  <c r="R32" i="2" s="1"/>
  <c r="Q30" i="2"/>
  <c r="Q32" i="2" s="1"/>
  <c r="P30" i="2"/>
  <c r="P32" i="2" s="1"/>
  <c r="O30" i="2"/>
  <c r="O31" i="2" s="1"/>
  <c r="N30" i="2"/>
  <c r="N32" i="2" s="1"/>
  <c r="M30" i="2"/>
  <c r="M32" i="2" s="1"/>
  <c r="L30" i="2"/>
  <c r="L32" i="2" s="1"/>
  <c r="K30" i="2"/>
  <c r="K31" i="2" s="1"/>
  <c r="J30" i="2"/>
  <c r="J32" i="2" s="1"/>
  <c r="I30" i="2"/>
  <c r="I32" i="2" s="1"/>
  <c r="H30" i="2"/>
  <c r="H32" i="2" s="1"/>
  <c r="G30" i="2"/>
  <c r="G31" i="2" s="1"/>
  <c r="F30" i="2"/>
  <c r="F32" i="2" s="1"/>
  <c r="E30" i="2"/>
  <c r="E32" i="2" s="1"/>
  <c r="D30" i="2"/>
  <c r="D32" i="2" s="1"/>
  <c r="C30" i="2"/>
  <c r="C32" i="2" s="1"/>
  <c r="AC28" i="2"/>
  <c r="Y28" i="2"/>
  <c r="P28" i="2"/>
  <c r="L28" i="2"/>
  <c r="AG20" i="2"/>
  <c r="AG21" i="2" s="1"/>
  <c r="AF20" i="2"/>
  <c r="AF21" i="2" s="1"/>
  <c r="AE20" i="2"/>
  <c r="AE22" i="2" s="1"/>
  <c r="AD20" i="2"/>
  <c r="AD21" i="2" s="1"/>
  <c r="AC20" i="2"/>
  <c r="AC21" i="2" s="1"/>
  <c r="AB20" i="2"/>
  <c r="AB22" i="2" s="1"/>
  <c r="AA20" i="2"/>
  <c r="AA22" i="2" s="1"/>
  <c r="Z20" i="2"/>
  <c r="Z21" i="2" s="1"/>
  <c r="Y20" i="2"/>
  <c r="Y21" i="2" s="1"/>
  <c r="X20" i="2"/>
  <c r="X22" i="2" s="1"/>
  <c r="W20" i="2"/>
  <c r="W22" i="2" s="1"/>
  <c r="V20" i="2"/>
  <c r="V21" i="2" s="1"/>
  <c r="U20" i="2"/>
  <c r="U21" i="2" s="1"/>
  <c r="T20" i="2"/>
  <c r="T22" i="2" s="1"/>
  <c r="S20" i="2"/>
  <c r="S22" i="2" s="1"/>
  <c r="R20" i="2"/>
  <c r="R21" i="2" s="1"/>
  <c r="Q20" i="2"/>
  <c r="Q21" i="2" s="1"/>
  <c r="P20" i="2"/>
  <c r="P21" i="2" s="1"/>
  <c r="O20" i="2"/>
  <c r="O22" i="2" s="1"/>
  <c r="N20" i="2"/>
  <c r="N21" i="2" s="1"/>
  <c r="M20" i="2"/>
  <c r="M21" i="2" s="1"/>
  <c r="L20" i="2"/>
  <c r="L22" i="2" s="1"/>
  <c r="K20" i="2"/>
  <c r="K22" i="2" s="1"/>
  <c r="J20" i="2"/>
  <c r="J21" i="2" s="1"/>
  <c r="I20" i="2"/>
  <c r="I21" i="2" s="1"/>
  <c r="H20" i="2"/>
  <c r="H22" i="2" s="1"/>
  <c r="G20" i="2"/>
  <c r="G22" i="2" s="1"/>
  <c r="F20" i="2"/>
  <c r="F21" i="2" s="1"/>
  <c r="E20" i="2"/>
  <c r="E21" i="2" s="1"/>
  <c r="D20" i="2"/>
  <c r="D22" i="2" s="1"/>
  <c r="C20" i="2"/>
  <c r="C22" i="2" s="1"/>
  <c r="AC18" i="2"/>
  <c r="Y18" i="2"/>
  <c r="P18" i="2"/>
  <c r="L18" i="2"/>
  <c r="AF10" i="2"/>
  <c r="AF12" i="2" s="1"/>
  <c r="AE10" i="2"/>
  <c r="AE12" i="2" s="1"/>
  <c r="AD10" i="2"/>
  <c r="AD11" i="2" s="1"/>
  <c r="AC10" i="2"/>
  <c r="AC12" i="2" s="1"/>
  <c r="AB10" i="2"/>
  <c r="AB12" i="2" s="1"/>
  <c r="AA10" i="2"/>
  <c r="AA12" i="2" s="1"/>
  <c r="Z10" i="2"/>
  <c r="Z11" i="2" s="1"/>
  <c r="Y10" i="2"/>
  <c r="Y12" i="2" s="1"/>
  <c r="X10" i="2"/>
  <c r="X12" i="2" s="1"/>
  <c r="W10" i="2"/>
  <c r="W12" i="2" s="1"/>
  <c r="V10" i="2"/>
  <c r="V11" i="2" s="1"/>
  <c r="U10" i="2"/>
  <c r="U12" i="2" s="1"/>
  <c r="T10" i="2"/>
  <c r="T12" i="2" s="1"/>
  <c r="S10" i="2"/>
  <c r="S12" i="2" s="1"/>
  <c r="R10" i="2"/>
  <c r="R11" i="2" s="1"/>
  <c r="Q10" i="2"/>
  <c r="Q12" i="2" s="1"/>
  <c r="P10" i="2"/>
  <c r="P12" i="2" s="1"/>
  <c r="O10" i="2"/>
  <c r="O12" i="2" s="1"/>
  <c r="N10" i="2"/>
  <c r="N12" i="2" s="1"/>
  <c r="M10" i="2"/>
  <c r="M12" i="2" s="1"/>
  <c r="L10" i="2"/>
  <c r="L12" i="2" s="1"/>
  <c r="K10" i="2"/>
  <c r="K12" i="2" s="1"/>
  <c r="J10" i="2"/>
  <c r="J11" i="2" s="1"/>
  <c r="I10" i="2"/>
  <c r="I12" i="2" s="1"/>
  <c r="H10" i="2"/>
  <c r="H12" i="2" s="1"/>
  <c r="G10" i="2"/>
  <c r="G12" i="2" s="1"/>
  <c r="F10" i="2"/>
  <c r="F11" i="2" s="1"/>
  <c r="E10" i="2"/>
  <c r="E12" i="2" s="1"/>
  <c r="D10" i="2"/>
  <c r="D12" i="2" s="1"/>
  <c r="C10" i="2"/>
  <c r="C12" i="2" s="1"/>
  <c r="AC8" i="2"/>
  <c r="Y8" i="2"/>
  <c r="P8" i="2"/>
  <c r="L8" i="2"/>
  <c r="AG102" i="5" l="1"/>
  <c r="AG103" i="5"/>
  <c r="Y103" i="8"/>
  <c r="U109" i="7"/>
  <c r="U68" i="14"/>
  <c r="H122" i="8"/>
  <c r="F6" i="8"/>
  <c r="R6" i="8"/>
  <c r="H28" i="9"/>
  <c r="T122" i="8"/>
  <c r="D123" i="8"/>
  <c r="I102" i="8"/>
  <c r="X123" i="8"/>
  <c r="M103" i="8"/>
  <c r="U119" i="6"/>
  <c r="H119" i="5"/>
  <c r="H68" i="14"/>
  <c r="U119" i="5"/>
  <c r="J113" i="8"/>
  <c r="L123" i="8"/>
  <c r="Q103" i="8"/>
  <c r="J11" i="7"/>
  <c r="U119" i="7"/>
  <c r="H8" i="2"/>
  <c r="H119" i="9"/>
  <c r="H68" i="11"/>
  <c r="U119" i="14"/>
  <c r="U119" i="4"/>
  <c r="Q71" i="3"/>
  <c r="U119" i="3"/>
  <c r="H88" i="7"/>
  <c r="U119" i="9"/>
  <c r="H88" i="11"/>
  <c r="S21" i="13"/>
  <c r="U58" i="13"/>
  <c r="J61" i="13"/>
  <c r="C71" i="13"/>
  <c r="H18" i="11"/>
  <c r="H8" i="11"/>
  <c r="U18" i="11"/>
  <c r="H18" i="9"/>
  <c r="U109" i="9"/>
  <c r="U18" i="7"/>
  <c r="F101" i="7"/>
  <c r="F102" i="7" s="1"/>
  <c r="H58" i="7"/>
  <c r="I101" i="7"/>
  <c r="I102" i="7" s="1"/>
  <c r="X92" i="7"/>
  <c r="U99" i="7"/>
  <c r="AD101" i="7"/>
  <c r="AD102" i="7" s="1"/>
  <c r="H38" i="6"/>
  <c r="H88" i="6"/>
  <c r="H18" i="5"/>
  <c r="X41" i="4"/>
  <c r="AE81" i="4"/>
  <c r="E101" i="4"/>
  <c r="E103" i="4" s="1"/>
  <c r="H58" i="3"/>
  <c r="N101" i="3"/>
  <c r="N103" i="3" s="1"/>
  <c r="H18" i="14"/>
  <c r="L42" i="14"/>
  <c r="H88" i="14"/>
  <c r="U18" i="14"/>
  <c r="U28" i="14"/>
  <c r="H38" i="14"/>
  <c r="V21" i="14"/>
  <c r="W91" i="14"/>
  <c r="AA71" i="13"/>
  <c r="H18" i="13"/>
  <c r="H41" i="13"/>
  <c r="M71" i="11"/>
  <c r="X72" i="11"/>
  <c r="H51" i="11"/>
  <c r="AC81" i="10"/>
  <c r="Z22" i="9"/>
  <c r="AD41" i="9"/>
  <c r="W51" i="9"/>
  <c r="Z61" i="9"/>
  <c r="L91" i="9"/>
  <c r="AG102" i="9"/>
  <c r="AG103" i="9"/>
  <c r="AC11" i="9"/>
  <c r="Q21" i="9"/>
  <c r="U78" i="9"/>
  <c r="AE91" i="9"/>
  <c r="I22" i="9"/>
  <c r="J31" i="9"/>
  <c r="C41" i="9"/>
  <c r="C61" i="9"/>
  <c r="P92" i="9"/>
  <c r="AF123" i="8"/>
  <c r="AC11" i="7"/>
  <c r="E21" i="7"/>
  <c r="H28" i="7"/>
  <c r="J21" i="7"/>
  <c r="U48" i="7"/>
  <c r="U78" i="7"/>
  <c r="C81" i="7"/>
  <c r="L121" i="7"/>
  <c r="L122" i="7" s="1"/>
  <c r="I22" i="7"/>
  <c r="C31" i="7"/>
  <c r="F42" i="7"/>
  <c r="U68" i="7"/>
  <c r="Q101" i="7"/>
  <c r="Q102" i="7" s="1"/>
  <c r="G111" i="7"/>
  <c r="G112" i="7" s="1"/>
  <c r="AG22" i="7"/>
  <c r="E101" i="7"/>
  <c r="E103" i="7" s="1"/>
  <c r="Y101" i="7"/>
  <c r="Y102" i="7" s="1"/>
  <c r="AA111" i="7"/>
  <c r="AA112" i="7" s="1"/>
  <c r="W22" i="6"/>
  <c r="P92" i="6"/>
  <c r="U99" i="6"/>
  <c r="Y101" i="6"/>
  <c r="Y102" i="6" s="1"/>
  <c r="C41" i="6"/>
  <c r="K51" i="6"/>
  <c r="Q62" i="6"/>
  <c r="AF72" i="6"/>
  <c r="U78" i="6"/>
  <c r="E101" i="6"/>
  <c r="E102" i="6" s="1"/>
  <c r="W111" i="6"/>
  <c r="W112" i="6" s="1"/>
  <c r="AG51" i="6"/>
  <c r="M101" i="6"/>
  <c r="M102" i="6" s="1"/>
  <c r="L21" i="5"/>
  <c r="Z31" i="5"/>
  <c r="AC41" i="5"/>
  <c r="H58" i="5"/>
  <c r="D22" i="5"/>
  <c r="H92" i="4"/>
  <c r="H41" i="4"/>
  <c r="AC71" i="4"/>
  <c r="W111" i="4"/>
  <c r="W112" i="4" s="1"/>
  <c r="S22" i="4"/>
  <c r="D42" i="4"/>
  <c r="U101" i="4"/>
  <c r="U103" i="4" s="1"/>
  <c r="T121" i="4"/>
  <c r="T122" i="4" s="1"/>
  <c r="Y11" i="3"/>
  <c r="AA62" i="3"/>
  <c r="F101" i="3"/>
  <c r="F102" i="3" s="1"/>
  <c r="O111" i="3"/>
  <c r="O113" i="3" s="1"/>
  <c r="J42" i="3"/>
  <c r="H78" i="3"/>
  <c r="AA91" i="3"/>
  <c r="V101" i="3"/>
  <c r="V103" i="3" s="1"/>
  <c r="D11" i="2"/>
  <c r="U58" i="2"/>
  <c r="U8" i="7"/>
  <c r="H88" i="9"/>
  <c r="U58" i="9"/>
  <c r="H18" i="3"/>
  <c r="P22" i="3"/>
  <c r="P21" i="3"/>
  <c r="O12" i="6"/>
  <c r="O11" i="6"/>
  <c r="C42" i="10"/>
  <c r="C41" i="10"/>
  <c r="G41" i="10"/>
  <c r="G42" i="10"/>
  <c r="D62" i="10"/>
  <c r="D61" i="10"/>
  <c r="R113" i="8"/>
  <c r="R112" i="8"/>
  <c r="AB122" i="8"/>
  <c r="AB123" i="8"/>
  <c r="AC102" i="8"/>
  <c r="AC103" i="8"/>
  <c r="Z112" i="8"/>
  <c r="Z113" i="8"/>
  <c r="V113" i="8"/>
  <c r="V112" i="8"/>
  <c r="U18" i="2"/>
  <c r="AF22" i="2"/>
  <c r="U28" i="2"/>
  <c r="AC31" i="2"/>
  <c r="U68" i="2"/>
  <c r="H88" i="2"/>
  <c r="M101" i="2"/>
  <c r="C42" i="4"/>
  <c r="C41" i="4"/>
  <c r="AE41" i="4"/>
  <c r="AE121" i="3"/>
  <c r="AE122" i="3" s="1"/>
  <c r="AF121" i="3"/>
  <c r="AF122" i="3" s="1"/>
  <c r="S111" i="3"/>
  <c r="S112" i="3" s="1"/>
  <c r="AD101" i="3"/>
  <c r="AD102" i="3" s="1"/>
  <c r="M101" i="3"/>
  <c r="M103" i="3" s="1"/>
  <c r="H121" i="3"/>
  <c r="H122" i="3" s="1"/>
  <c r="K111" i="3"/>
  <c r="K112" i="3" s="1"/>
  <c r="R101" i="3"/>
  <c r="R102" i="3" s="1"/>
  <c r="E101" i="3"/>
  <c r="E103" i="3" s="1"/>
  <c r="U22" i="5"/>
  <c r="L61" i="7"/>
  <c r="L62" i="7"/>
  <c r="R51" i="9"/>
  <c r="R52" i="9"/>
  <c r="E22" i="10"/>
  <c r="E21" i="10"/>
  <c r="L82" i="10"/>
  <c r="L81" i="10"/>
  <c r="T82" i="10"/>
  <c r="T81" i="10"/>
  <c r="AB82" i="10"/>
  <c r="AB81" i="10"/>
  <c r="AA22" i="11"/>
  <c r="Q31" i="13"/>
  <c r="AC22" i="14"/>
  <c r="AC21" i="14"/>
  <c r="AA42" i="14"/>
  <c r="AA41" i="14"/>
  <c r="N41" i="5"/>
  <c r="N42" i="5"/>
  <c r="L62" i="10"/>
  <c r="L61" i="10"/>
  <c r="F72" i="2"/>
  <c r="D21" i="3"/>
  <c r="AA42" i="3"/>
  <c r="L51" i="3"/>
  <c r="N101" i="5"/>
  <c r="N103" i="5" s="1"/>
  <c r="W111" i="5"/>
  <c r="W112" i="5" s="1"/>
  <c r="M101" i="5"/>
  <c r="M102" i="5" s="1"/>
  <c r="E101" i="5"/>
  <c r="E102" i="5" s="1"/>
  <c r="W11" i="7"/>
  <c r="W12" i="7"/>
  <c r="C71" i="9"/>
  <c r="C72" i="9"/>
  <c r="S21" i="11"/>
  <c r="S22" i="11"/>
  <c r="Z22" i="13"/>
  <c r="Z21" i="13"/>
  <c r="AF121" i="13"/>
  <c r="AF122" i="13" s="1"/>
  <c r="Z101" i="13"/>
  <c r="Z102" i="13" s="1"/>
  <c r="E103" i="8"/>
  <c r="P22" i="2"/>
  <c r="M31" i="2"/>
  <c r="P32" i="4"/>
  <c r="P31" i="4"/>
  <c r="AF22" i="3"/>
  <c r="AF21" i="3"/>
  <c r="X51" i="3"/>
  <c r="X52" i="3"/>
  <c r="U72" i="7"/>
  <c r="U71" i="7"/>
  <c r="C42" i="11"/>
  <c r="C41" i="11"/>
  <c r="V6" i="2"/>
  <c r="AC12" i="4"/>
  <c r="R22" i="4"/>
  <c r="R21" i="4"/>
  <c r="U48" i="2"/>
  <c r="AF52" i="4"/>
  <c r="Z21" i="3"/>
  <c r="Y12" i="5"/>
  <c r="Y11" i="5"/>
  <c r="Q11" i="5"/>
  <c r="AG52" i="5"/>
  <c r="AG51" i="5"/>
  <c r="Y101" i="5"/>
  <c r="I42" i="7"/>
  <c r="I41" i="7"/>
  <c r="Y42" i="7"/>
  <c r="Y41" i="7"/>
  <c r="J21" i="9"/>
  <c r="J22" i="9"/>
  <c r="X32" i="10"/>
  <c r="X31" i="10"/>
  <c r="S41" i="10"/>
  <c r="S42" i="11"/>
  <c r="AA32" i="14"/>
  <c r="AA31" i="14"/>
  <c r="M52" i="14"/>
  <c r="M51" i="14"/>
  <c r="Y52" i="14"/>
  <c r="Y51" i="14"/>
  <c r="P41" i="4"/>
  <c r="L42" i="4"/>
  <c r="U48" i="4"/>
  <c r="U58" i="4"/>
  <c r="Y101" i="4"/>
  <c r="Y102" i="4" s="1"/>
  <c r="Q11" i="3"/>
  <c r="U18" i="3"/>
  <c r="Z42" i="3"/>
  <c r="H99" i="3"/>
  <c r="H119" i="3"/>
  <c r="N6" i="5"/>
  <c r="AB21" i="5"/>
  <c r="H28" i="5"/>
  <c r="U21" i="7"/>
  <c r="Q22" i="7"/>
  <c r="S31" i="7"/>
  <c r="V42" i="7"/>
  <c r="W51" i="7"/>
  <c r="R81" i="7"/>
  <c r="N101" i="7"/>
  <c r="N102" i="7" s="1"/>
  <c r="AC101" i="7"/>
  <c r="AC102" i="7" s="1"/>
  <c r="K111" i="7"/>
  <c r="K112" i="7" s="1"/>
  <c r="H121" i="7"/>
  <c r="H123" i="7" s="1"/>
  <c r="S41" i="6"/>
  <c r="U101" i="6"/>
  <c r="U102" i="6" s="1"/>
  <c r="G111" i="6"/>
  <c r="G112" i="6" s="1"/>
  <c r="J6" i="9"/>
  <c r="U21" i="9"/>
  <c r="K31" i="9"/>
  <c r="S61" i="9"/>
  <c r="D91" i="9"/>
  <c r="H92" i="9"/>
  <c r="H99" i="9"/>
  <c r="D21" i="10"/>
  <c r="S31" i="10"/>
  <c r="Z41" i="10"/>
  <c r="H48" i="11"/>
  <c r="H58" i="11"/>
  <c r="H72" i="11"/>
  <c r="U78" i="11"/>
  <c r="H99" i="11"/>
  <c r="U119" i="11"/>
  <c r="H38" i="13"/>
  <c r="X41" i="13"/>
  <c r="U48" i="13"/>
  <c r="W71" i="13"/>
  <c r="U78" i="13"/>
  <c r="F21" i="14"/>
  <c r="AB42" i="14"/>
  <c r="Z61" i="14"/>
  <c r="H78" i="14"/>
  <c r="F112" i="8"/>
  <c r="F113" i="8"/>
  <c r="V21" i="7"/>
  <c r="R22" i="7"/>
  <c r="AB42" i="6"/>
  <c r="AA31" i="9"/>
  <c r="R52" i="10"/>
  <c r="R71" i="10"/>
  <c r="P42" i="13"/>
  <c r="AD113" i="8"/>
  <c r="AD112" i="8"/>
  <c r="H58" i="4"/>
  <c r="U68" i="4"/>
  <c r="O81" i="4"/>
  <c r="I101" i="4"/>
  <c r="I103" i="4" s="1"/>
  <c r="G111" i="4"/>
  <c r="G112" i="4" s="1"/>
  <c r="J6" i="3"/>
  <c r="K62" i="3"/>
  <c r="U68" i="3"/>
  <c r="H88" i="3"/>
  <c r="C92" i="3"/>
  <c r="T22" i="5"/>
  <c r="Y31" i="5"/>
  <c r="U38" i="5"/>
  <c r="U88" i="5"/>
  <c r="R11" i="7"/>
  <c r="H18" i="7"/>
  <c r="F21" i="7"/>
  <c r="Y22" i="7"/>
  <c r="C42" i="7"/>
  <c r="H92" i="7"/>
  <c r="U101" i="7"/>
  <c r="U103" i="7" s="1"/>
  <c r="AB121" i="7"/>
  <c r="AB123" i="7" s="1"/>
  <c r="H18" i="6"/>
  <c r="Y51" i="6"/>
  <c r="S61" i="6"/>
  <c r="AC81" i="6"/>
  <c r="I91" i="6"/>
  <c r="I101" i="6"/>
  <c r="AC101" i="6"/>
  <c r="AC102" i="6" s="1"/>
  <c r="M11" i="9"/>
  <c r="U18" i="9"/>
  <c r="H38" i="9"/>
  <c r="W41" i="9"/>
  <c r="AA61" i="9"/>
  <c r="X91" i="9"/>
  <c r="Y32" i="10"/>
  <c r="AA31" i="11"/>
  <c r="U48" i="11"/>
  <c r="AB61" i="11"/>
  <c r="E71" i="11"/>
  <c r="U88" i="11"/>
  <c r="H119" i="11"/>
  <c r="U38" i="13"/>
  <c r="U78" i="14"/>
  <c r="U109" i="14"/>
  <c r="N113" i="8"/>
  <c r="N112" i="8"/>
  <c r="S122" i="8"/>
  <c r="S123" i="8"/>
  <c r="AF102" i="8"/>
  <c r="AF103" i="8"/>
  <c r="N122" i="8"/>
  <c r="N123" i="8"/>
  <c r="H113" i="8"/>
  <c r="H112" i="8"/>
  <c r="Y123" i="8"/>
  <c r="Y122" i="8"/>
  <c r="C113" i="8"/>
  <c r="C112" i="8"/>
  <c r="O122" i="8"/>
  <c r="O123" i="8"/>
  <c r="AC113" i="8"/>
  <c r="AC112" i="8"/>
  <c r="M113" i="8"/>
  <c r="M112" i="8"/>
  <c r="AB102" i="8"/>
  <c r="AB103" i="8"/>
  <c r="L102" i="8"/>
  <c r="L103" i="8"/>
  <c r="Z122" i="8"/>
  <c r="Z123" i="8"/>
  <c r="J122" i="8"/>
  <c r="J123" i="8"/>
  <c r="T113" i="8"/>
  <c r="T112" i="8"/>
  <c r="D113" i="8"/>
  <c r="D112" i="8"/>
  <c r="S102" i="8"/>
  <c r="S103" i="8"/>
  <c r="C102" i="8"/>
  <c r="C103" i="8"/>
  <c r="U123" i="8"/>
  <c r="U122" i="8"/>
  <c r="E123" i="8"/>
  <c r="E122" i="8"/>
  <c r="O113" i="8"/>
  <c r="O112" i="8"/>
  <c r="AD103" i="8"/>
  <c r="AD102" i="8"/>
  <c r="N103" i="8"/>
  <c r="N102" i="8"/>
  <c r="C122" i="8"/>
  <c r="C123" i="8"/>
  <c r="AD122" i="8"/>
  <c r="AD123" i="8"/>
  <c r="W102" i="8"/>
  <c r="W103" i="8"/>
  <c r="S113" i="8"/>
  <c r="S112" i="8"/>
  <c r="AA122" i="8"/>
  <c r="AA123" i="8"/>
  <c r="K122" i="8"/>
  <c r="K123" i="8"/>
  <c r="Y113" i="8"/>
  <c r="Y112" i="8"/>
  <c r="I113" i="8"/>
  <c r="I112" i="8"/>
  <c r="X102" i="8"/>
  <c r="X103" i="8"/>
  <c r="H102" i="8"/>
  <c r="H103" i="8"/>
  <c r="V122" i="8"/>
  <c r="V123" i="8"/>
  <c r="F122" i="8"/>
  <c r="F123" i="8"/>
  <c r="P113" i="8"/>
  <c r="P112" i="8"/>
  <c r="AE102" i="8"/>
  <c r="AE103" i="8"/>
  <c r="O102" i="8"/>
  <c r="O103" i="8"/>
  <c r="AG123" i="8"/>
  <c r="AG122" i="8"/>
  <c r="Q123" i="8"/>
  <c r="Q122" i="8"/>
  <c r="AA113" i="8"/>
  <c r="AA112" i="8"/>
  <c r="K113" i="8"/>
  <c r="K112" i="8"/>
  <c r="Z103" i="8"/>
  <c r="Z102" i="8"/>
  <c r="J103" i="8"/>
  <c r="J102" i="8"/>
  <c r="Q113" i="8"/>
  <c r="Q112" i="8"/>
  <c r="P102" i="8"/>
  <c r="P103" i="8"/>
  <c r="X113" i="8"/>
  <c r="X112" i="8"/>
  <c r="G102" i="8"/>
  <c r="G103" i="8"/>
  <c r="I123" i="8"/>
  <c r="I122" i="8"/>
  <c r="R103" i="8"/>
  <c r="R102" i="8"/>
  <c r="W122" i="8"/>
  <c r="W123" i="8"/>
  <c r="G122" i="8"/>
  <c r="G123" i="8"/>
  <c r="U113" i="8"/>
  <c r="U112" i="8"/>
  <c r="E113" i="8"/>
  <c r="E112" i="8"/>
  <c r="T102" i="8"/>
  <c r="T103" i="8"/>
  <c r="D102" i="8"/>
  <c r="D103" i="8"/>
  <c r="R122" i="8"/>
  <c r="R123" i="8"/>
  <c r="AB113" i="8"/>
  <c r="AB112" i="8"/>
  <c r="L113" i="8"/>
  <c r="L112" i="8"/>
  <c r="AA102" i="8"/>
  <c r="AA103" i="8"/>
  <c r="K102" i="8"/>
  <c r="K103" i="8"/>
  <c r="AC123" i="8"/>
  <c r="AC122" i="8"/>
  <c r="M123" i="8"/>
  <c r="M122" i="8"/>
  <c r="W113" i="8"/>
  <c r="W112" i="8"/>
  <c r="G113" i="8"/>
  <c r="G112" i="8"/>
  <c r="V103" i="8"/>
  <c r="V102" i="8"/>
  <c r="F103" i="8"/>
  <c r="F102" i="8"/>
  <c r="AF6" i="8"/>
  <c r="T11" i="2"/>
  <c r="H21" i="2"/>
  <c r="U31" i="2"/>
  <c r="H52" i="2"/>
  <c r="Q61" i="2"/>
  <c r="M72" i="2"/>
  <c r="R61" i="2"/>
  <c r="I71" i="2"/>
  <c r="V72" i="2"/>
  <c r="J81" i="2"/>
  <c r="X21" i="2"/>
  <c r="E31" i="2"/>
  <c r="U71" i="2"/>
  <c r="AC72" i="2"/>
  <c r="Q82" i="2"/>
  <c r="AB11" i="2"/>
  <c r="G21" i="2"/>
  <c r="W21" i="2"/>
  <c r="L31" i="2"/>
  <c r="AB31" i="2"/>
  <c r="O51" i="2"/>
  <c r="E101" i="2"/>
  <c r="E103" i="2" s="1"/>
  <c r="Y101" i="2"/>
  <c r="Y102" i="2" s="1"/>
  <c r="AA111" i="2"/>
  <c r="AA112" i="2" s="1"/>
  <c r="U119" i="2"/>
  <c r="J6" i="4"/>
  <c r="O21" i="4"/>
  <c r="K22" i="4"/>
  <c r="M32" i="4"/>
  <c r="M31" i="4"/>
  <c r="AC32" i="4"/>
  <c r="AC31" i="4"/>
  <c r="E31" i="4"/>
  <c r="K42" i="4"/>
  <c r="K41" i="4"/>
  <c r="O41" i="4"/>
  <c r="W41" i="4"/>
  <c r="AA41" i="4"/>
  <c r="Z62" i="4"/>
  <c r="Z61" i="4"/>
  <c r="R61" i="4"/>
  <c r="U71" i="4"/>
  <c r="U78" i="4"/>
  <c r="Y81" i="4"/>
  <c r="Y82" i="4"/>
  <c r="AC81" i="4"/>
  <c r="AC82" i="4"/>
  <c r="H99" i="4"/>
  <c r="Z6" i="3"/>
  <c r="J22" i="3"/>
  <c r="J21" i="3"/>
  <c r="U28" i="3"/>
  <c r="H38" i="3"/>
  <c r="W41" i="3"/>
  <c r="U48" i="3"/>
  <c r="M71" i="3"/>
  <c r="AA22" i="5"/>
  <c r="AA21" i="5"/>
  <c r="F41" i="5"/>
  <c r="F42" i="5"/>
  <c r="J41" i="5"/>
  <c r="J42" i="5"/>
  <c r="V41" i="5"/>
  <c r="V42" i="5"/>
  <c r="Z41" i="5"/>
  <c r="Z42" i="5"/>
  <c r="D62" i="6"/>
  <c r="D61" i="6"/>
  <c r="L62" i="6"/>
  <c r="L61" i="6"/>
  <c r="T62" i="6"/>
  <c r="T61" i="6"/>
  <c r="AB62" i="6"/>
  <c r="AB61" i="6"/>
  <c r="W51" i="2"/>
  <c r="N91" i="2"/>
  <c r="M12" i="7"/>
  <c r="M11" i="7"/>
  <c r="R32" i="7"/>
  <c r="R31" i="7"/>
  <c r="Z32" i="7"/>
  <c r="Z31" i="7"/>
  <c r="J31" i="7"/>
  <c r="G91" i="7"/>
  <c r="K21" i="6"/>
  <c r="Z6" i="2"/>
  <c r="L11" i="2"/>
  <c r="O21" i="2"/>
  <c r="AE21" i="2"/>
  <c r="D31" i="2"/>
  <c r="T31" i="2"/>
  <c r="H48" i="2"/>
  <c r="T51" i="2"/>
  <c r="T52" i="2"/>
  <c r="X51" i="2"/>
  <c r="O91" i="2"/>
  <c r="O92" i="2"/>
  <c r="AE91" i="2"/>
  <c r="AE92" i="2"/>
  <c r="AD91" i="2"/>
  <c r="N101" i="2"/>
  <c r="N102" i="2" s="1"/>
  <c r="G111" i="2"/>
  <c r="G112" i="2" s="1"/>
  <c r="J22" i="4"/>
  <c r="J21" i="4"/>
  <c r="C21" i="4"/>
  <c r="Z21" i="4"/>
  <c r="U31" i="4"/>
  <c r="S41" i="4"/>
  <c r="D52" i="4"/>
  <c r="D51" i="4"/>
  <c r="H88" i="4"/>
  <c r="W92" i="4"/>
  <c r="W91" i="4"/>
  <c r="X92" i="4"/>
  <c r="R21" i="3"/>
  <c r="G41" i="3"/>
  <c r="AC71" i="3"/>
  <c r="R42" i="5"/>
  <c r="X82" i="5"/>
  <c r="X81" i="5"/>
  <c r="AE121" i="5"/>
  <c r="G111" i="5"/>
  <c r="G112" i="5" s="1"/>
  <c r="AD101" i="5"/>
  <c r="AD102" i="5" s="1"/>
  <c r="U101" i="5"/>
  <c r="U102" i="5" s="1"/>
  <c r="I101" i="5"/>
  <c r="I102" i="5" s="1"/>
  <c r="AC101" i="5"/>
  <c r="AC102" i="5" s="1"/>
  <c r="Q101" i="5"/>
  <c r="Q102" i="5" s="1"/>
  <c r="F101" i="5"/>
  <c r="V101" i="5"/>
  <c r="V102" i="5" s="1"/>
  <c r="AB21" i="7"/>
  <c r="V61" i="7"/>
  <c r="E72" i="7"/>
  <c r="E71" i="7"/>
  <c r="M72" i="7"/>
  <c r="M71" i="7"/>
  <c r="AC72" i="7"/>
  <c r="AC71" i="7"/>
  <c r="O91" i="7"/>
  <c r="O92" i="7"/>
  <c r="AE91" i="7"/>
  <c r="AE92" i="7"/>
  <c r="C22" i="6"/>
  <c r="C21" i="6"/>
  <c r="G21" i="6"/>
  <c r="G22" i="6"/>
  <c r="O22" i="6"/>
  <c r="O21" i="6"/>
  <c r="S21" i="6"/>
  <c r="S22" i="6"/>
  <c r="AE22" i="6"/>
  <c r="AE21" i="6"/>
  <c r="L41" i="6"/>
  <c r="AE71" i="6"/>
  <c r="AE121" i="2"/>
  <c r="AE122" i="2" s="1"/>
  <c r="T121" i="2"/>
  <c r="T122" i="2" s="1"/>
  <c r="O111" i="2"/>
  <c r="AD101" i="2"/>
  <c r="AD102" i="2" s="1"/>
  <c r="U101" i="2"/>
  <c r="U102" i="2" s="1"/>
  <c r="I101" i="2"/>
  <c r="I102" i="2" s="1"/>
  <c r="H121" i="2"/>
  <c r="K111" i="2"/>
  <c r="AC101" i="2"/>
  <c r="AC102" i="2" s="1"/>
  <c r="Q101" i="2"/>
  <c r="Q102" i="2" s="1"/>
  <c r="F101" i="2"/>
  <c r="F102" i="2" s="1"/>
  <c r="V101" i="2"/>
  <c r="V102" i="2" s="1"/>
  <c r="W111" i="2"/>
  <c r="W112" i="2" s="1"/>
  <c r="X121" i="2"/>
  <c r="X122" i="2" s="1"/>
  <c r="W22" i="4"/>
  <c r="W21" i="4"/>
  <c r="AE22" i="4"/>
  <c r="AE21" i="4"/>
  <c r="G21" i="4"/>
  <c r="AA21" i="4"/>
  <c r="H32" i="4"/>
  <c r="H31" i="4"/>
  <c r="X32" i="4"/>
  <c r="X31" i="4"/>
  <c r="AF31" i="4"/>
  <c r="J61" i="4"/>
  <c r="E72" i="4"/>
  <c r="E71" i="4"/>
  <c r="M72" i="4"/>
  <c r="M71" i="4"/>
  <c r="AF91" i="4"/>
  <c r="AF92" i="4"/>
  <c r="C42" i="3"/>
  <c r="C41" i="3"/>
  <c r="O42" i="3"/>
  <c r="O41" i="3"/>
  <c r="S42" i="3"/>
  <c r="S41" i="3"/>
  <c r="AE42" i="3"/>
  <c r="AE41" i="3"/>
  <c r="K41" i="3"/>
  <c r="E72" i="3"/>
  <c r="E71" i="3"/>
  <c r="I72" i="3"/>
  <c r="I71" i="3"/>
  <c r="U72" i="3"/>
  <c r="U71" i="3"/>
  <c r="Y72" i="3"/>
  <c r="Y71" i="3"/>
  <c r="AG71" i="3"/>
  <c r="K91" i="3"/>
  <c r="K92" i="3"/>
  <c r="O92" i="3"/>
  <c r="O91" i="3"/>
  <c r="S91" i="3"/>
  <c r="S92" i="3"/>
  <c r="W92" i="3"/>
  <c r="W91" i="3"/>
  <c r="G91" i="3"/>
  <c r="AE92" i="3"/>
  <c r="U109" i="3"/>
  <c r="AD42" i="5"/>
  <c r="F62" i="7"/>
  <c r="F61" i="7"/>
  <c r="D41" i="6"/>
  <c r="D42" i="6"/>
  <c r="H42" i="6"/>
  <c r="H41" i="6"/>
  <c r="T42" i="6"/>
  <c r="T41" i="6"/>
  <c r="X42" i="6"/>
  <c r="X41" i="6"/>
  <c r="O72" i="6"/>
  <c r="O71" i="6"/>
  <c r="R32" i="9"/>
  <c r="R31" i="9"/>
  <c r="Z32" i="9"/>
  <c r="Z31" i="9"/>
  <c r="Y91" i="9"/>
  <c r="Y92" i="9"/>
  <c r="G11" i="10"/>
  <c r="G12" i="10"/>
  <c r="W12" i="10"/>
  <c r="W11" i="10"/>
  <c r="I61" i="2"/>
  <c r="Y61" i="2"/>
  <c r="Y71" i="2"/>
  <c r="N72" i="2"/>
  <c r="AD72" i="2"/>
  <c r="R81" i="2"/>
  <c r="H18" i="4"/>
  <c r="AF41" i="4"/>
  <c r="H78" i="4"/>
  <c r="U88" i="4"/>
  <c r="M101" i="4"/>
  <c r="AC101" i="4"/>
  <c r="AC102" i="4" s="1"/>
  <c r="H21" i="3"/>
  <c r="T21" i="3"/>
  <c r="H28" i="3"/>
  <c r="R42" i="3"/>
  <c r="H48" i="3"/>
  <c r="AB51" i="3"/>
  <c r="J101" i="3"/>
  <c r="J103" i="3" s="1"/>
  <c r="U101" i="3"/>
  <c r="U102" i="3" s="1"/>
  <c r="C111" i="3"/>
  <c r="C112" i="3" s="1"/>
  <c r="AA111" i="3"/>
  <c r="AA112" i="3" s="1"/>
  <c r="X121" i="3"/>
  <c r="X122" i="3" s="1"/>
  <c r="U8" i="5"/>
  <c r="I11" i="5"/>
  <c r="Q31" i="5"/>
  <c r="H48" i="5"/>
  <c r="AD71" i="5"/>
  <c r="O91" i="5"/>
  <c r="Z12" i="7"/>
  <c r="Z11" i="7"/>
  <c r="AA12" i="7"/>
  <c r="G41" i="7"/>
  <c r="AE11" i="6"/>
  <c r="F41" i="9"/>
  <c r="F42" i="9"/>
  <c r="N42" i="9"/>
  <c r="E52" i="9"/>
  <c r="E51" i="9"/>
  <c r="I51" i="9"/>
  <c r="I52" i="9"/>
  <c r="M52" i="9"/>
  <c r="M51" i="9"/>
  <c r="AG51" i="9"/>
  <c r="AG52" i="9"/>
  <c r="AC52" i="9"/>
  <c r="D11" i="10"/>
  <c r="D12" i="10"/>
  <c r="H12" i="10"/>
  <c r="H11" i="10"/>
  <c r="T11" i="10"/>
  <c r="T12" i="10"/>
  <c r="D52" i="10"/>
  <c r="D51" i="10"/>
  <c r="L52" i="10"/>
  <c r="L51" i="10"/>
  <c r="J61" i="2"/>
  <c r="Z61" i="2"/>
  <c r="E71" i="2"/>
  <c r="H78" i="2"/>
  <c r="Z81" i="2"/>
  <c r="U109" i="2"/>
  <c r="Y12" i="4"/>
  <c r="U18" i="4"/>
  <c r="H28" i="4"/>
  <c r="H48" i="4"/>
  <c r="O51" i="4"/>
  <c r="H68" i="4"/>
  <c r="Q101" i="4"/>
  <c r="Q103" i="4" s="1"/>
  <c r="D121" i="4"/>
  <c r="D122" i="4" s="1"/>
  <c r="I11" i="3"/>
  <c r="X21" i="3"/>
  <c r="H52" i="3"/>
  <c r="M22" i="5"/>
  <c r="AC22" i="5"/>
  <c r="R31" i="5"/>
  <c r="U58" i="5"/>
  <c r="AE72" i="5"/>
  <c r="AE91" i="5"/>
  <c r="U109" i="5"/>
  <c r="AE11" i="7"/>
  <c r="AE12" i="7"/>
  <c r="Z22" i="7"/>
  <c r="Z21" i="7"/>
  <c r="U28" i="7"/>
  <c r="K41" i="7"/>
  <c r="K42" i="7"/>
  <c r="W42" i="7"/>
  <c r="W41" i="7"/>
  <c r="AA41" i="7"/>
  <c r="AA42" i="7"/>
  <c r="S42" i="7"/>
  <c r="AC32" i="6"/>
  <c r="H58" i="6"/>
  <c r="AA62" i="6"/>
  <c r="AA61" i="6"/>
  <c r="H99" i="6"/>
  <c r="J12" i="9"/>
  <c r="J11" i="9"/>
  <c r="Z12" i="9"/>
  <c r="Z11" i="9"/>
  <c r="R11" i="9"/>
  <c r="E22" i="9"/>
  <c r="E21" i="9"/>
  <c r="Y21" i="9"/>
  <c r="Y22" i="9"/>
  <c r="AG22" i="9"/>
  <c r="AG21" i="9"/>
  <c r="K41" i="9"/>
  <c r="K42" i="9"/>
  <c r="G41" i="9"/>
  <c r="S42" i="9"/>
  <c r="U51" i="9"/>
  <c r="AE12" i="10"/>
  <c r="K31" i="7"/>
  <c r="AA31" i="7"/>
  <c r="X62" i="7"/>
  <c r="Z72" i="7"/>
  <c r="J81" i="7"/>
  <c r="AF92" i="7"/>
  <c r="O111" i="7"/>
  <c r="O113" i="7" s="1"/>
  <c r="T121" i="7"/>
  <c r="T123" i="7" s="1"/>
  <c r="N6" i="6"/>
  <c r="L12" i="6"/>
  <c r="P72" i="6"/>
  <c r="AF92" i="6"/>
  <c r="V21" i="9"/>
  <c r="R22" i="9"/>
  <c r="C32" i="9"/>
  <c r="C31" i="9"/>
  <c r="S32" i="9"/>
  <c r="S31" i="9"/>
  <c r="U48" i="9"/>
  <c r="R62" i="9"/>
  <c r="R61" i="9"/>
  <c r="J61" i="9"/>
  <c r="C32" i="10"/>
  <c r="C31" i="10"/>
  <c r="K32" i="10"/>
  <c r="K31" i="10"/>
  <c r="AA32" i="10"/>
  <c r="AA31" i="10"/>
  <c r="R42" i="10"/>
  <c r="R41" i="10"/>
  <c r="X32" i="7"/>
  <c r="Z6" i="7"/>
  <c r="R52" i="7"/>
  <c r="U58" i="7"/>
  <c r="H78" i="7"/>
  <c r="K81" i="7"/>
  <c r="P92" i="7"/>
  <c r="M101" i="7"/>
  <c r="M102" i="7" s="1"/>
  <c r="V101" i="7"/>
  <c r="V103" i="7" s="1"/>
  <c r="W111" i="7"/>
  <c r="W112" i="7" s="1"/>
  <c r="D121" i="7"/>
  <c r="D122" i="7" s="1"/>
  <c r="X121" i="7"/>
  <c r="X123" i="7" s="1"/>
  <c r="V6" i="6"/>
  <c r="D11" i="6"/>
  <c r="AB12" i="6"/>
  <c r="U18" i="6"/>
  <c r="H28" i="6"/>
  <c r="U68" i="6"/>
  <c r="X72" i="6"/>
  <c r="U81" i="6"/>
  <c r="Q101" i="6"/>
  <c r="Q102" i="6" s="1"/>
  <c r="U8" i="9"/>
  <c r="F21" i="9"/>
  <c r="U38" i="9"/>
  <c r="I42" i="9"/>
  <c r="I41" i="9"/>
  <c r="Y42" i="9"/>
  <c r="Y41" i="9"/>
  <c r="J52" i="9"/>
  <c r="K61" i="9"/>
  <c r="H68" i="9"/>
  <c r="S71" i="9"/>
  <c r="S72" i="9"/>
  <c r="AA71" i="9"/>
  <c r="AA72" i="9"/>
  <c r="K72" i="9"/>
  <c r="H28" i="10"/>
  <c r="AF32" i="10"/>
  <c r="AF31" i="10"/>
  <c r="K42" i="10"/>
  <c r="K41" i="10"/>
  <c r="W41" i="10"/>
  <c r="W42" i="10"/>
  <c r="AA42" i="10"/>
  <c r="AA41" i="10"/>
  <c r="J41" i="10"/>
  <c r="Q51" i="10"/>
  <c r="T21" i="10"/>
  <c r="T61" i="10"/>
  <c r="U81" i="10"/>
  <c r="AF81" i="10"/>
  <c r="G91" i="10"/>
  <c r="R21" i="11"/>
  <c r="AA42" i="11"/>
  <c r="AC81" i="11"/>
  <c r="E31" i="13"/>
  <c r="U31" i="13"/>
  <c r="L41" i="13"/>
  <c r="AB41" i="13"/>
  <c r="AF51" i="13"/>
  <c r="Z61" i="13"/>
  <c r="U68" i="13"/>
  <c r="M81" i="13"/>
  <c r="U119" i="13"/>
  <c r="U8" i="14"/>
  <c r="K11" i="14"/>
  <c r="N6" i="14"/>
  <c r="M21" i="14"/>
  <c r="C31" i="14"/>
  <c r="C41" i="14"/>
  <c r="S42" i="14"/>
  <c r="S51" i="14"/>
  <c r="H62" i="14"/>
  <c r="K72" i="14"/>
  <c r="U88" i="14"/>
  <c r="AE92" i="14"/>
  <c r="V101" i="14"/>
  <c r="V102" i="14" s="1"/>
  <c r="AA111" i="14"/>
  <c r="U28" i="9"/>
  <c r="G51" i="9"/>
  <c r="H58" i="9"/>
  <c r="P62" i="9"/>
  <c r="Z6" i="9"/>
  <c r="Q71" i="9"/>
  <c r="T91" i="9"/>
  <c r="O92" i="9"/>
  <c r="AF92" i="9"/>
  <c r="U21" i="10"/>
  <c r="AB61" i="10"/>
  <c r="J71" i="10"/>
  <c r="D81" i="10"/>
  <c r="X81" i="10"/>
  <c r="U8" i="11"/>
  <c r="C22" i="11"/>
  <c r="R51" i="11"/>
  <c r="H61" i="11"/>
  <c r="U71" i="11"/>
  <c r="K82" i="11"/>
  <c r="S91" i="11"/>
  <c r="N6" i="13"/>
  <c r="C21" i="13"/>
  <c r="AE21" i="13"/>
  <c r="I31" i="13"/>
  <c r="Y31" i="13"/>
  <c r="AF41" i="13"/>
  <c r="H51" i="13"/>
  <c r="K71" i="13"/>
  <c r="AE71" i="13"/>
  <c r="AC81" i="13"/>
  <c r="D91" i="13"/>
  <c r="V6" i="13"/>
  <c r="S11" i="14"/>
  <c r="N21" i="14"/>
  <c r="AD21" i="14"/>
  <c r="K31" i="14"/>
  <c r="K41" i="14"/>
  <c r="D42" i="14"/>
  <c r="T42" i="14"/>
  <c r="J61" i="14"/>
  <c r="Q62" i="14"/>
  <c r="S72" i="14"/>
  <c r="AC82" i="14"/>
  <c r="AD101" i="14"/>
  <c r="AD102" i="14" s="1"/>
  <c r="K22" i="11"/>
  <c r="K42" i="11"/>
  <c r="Z51" i="11"/>
  <c r="X61" i="11"/>
  <c r="AC71" i="11"/>
  <c r="H78" i="11"/>
  <c r="K21" i="13"/>
  <c r="M31" i="13"/>
  <c r="AC31" i="13"/>
  <c r="D41" i="13"/>
  <c r="T41" i="13"/>
  <c r="P51" i="13"/>
  <c r="S71" i="13"/>
  <c r="H109" i="13"/>
  <c r="H119" i="13"/>
  <c r="H8" i="14"/>
  <c r="AA11" i="14"/>
  <c r="E21" i="14"/>
  <c r="U21" i="14"/>
  <c r="H28" i="14"/>
  <c r="S31" i="14"/>
  <c r="U48" i="14"/>
  <c r="U52" i="14"/>
  <c r="R61" i="14"/>
  <c r="X62" i="14"/>
  <c r="Q71" i="14"/>
  <c r="AA72" i="14"/>
  <c r="H92" i="14"/>
  <c r="F101" i="14"/>
  <c r="F102" i="14" s="1"/>
  <c r="D121" i="14"/>
  <c r="D122" i="14" s="1"/>
  <c r="Q81" i="11"/>
  <c r="X51" i="13"/>
  <c r="C72" i="14"/>
  <c r="S92" i="14"/>
  <c r="N101" i="14"/>
  <c r="N103" i="14" s="1"/>
  <c r="K111" i="14"/>
  <c r="K112" i="14" s="1"/>
  <c r="T121" i="14"/>
  <c r="T122" i="14" s="1"/>
  <c r="F11" i="14"/>
  <c r="G22" i="14"/>
  <c r="O22" i="14"/>
  <c r="W22" i="14"/>
  <c r="AE22" i="14"/>
  <c r="H51" i="14"/>
  <c r="AB51" i="14"/>
  <c r="F71" i="14"/>
  <c r="Z71" i="14"/>
  <c r="AD72" i="14"/>
  <c r="G11" i="14"/>
  <c r="O11" i="14"/>
  <c r="W11" i="14"/>
  <c r="AE11" i="14"/>
  <c r="I21" i="14"/>
  <c r="Q21" i="14"/>
  <c r="Y21" i="14"/>
  <c r="AG21" i="14"/>
  <c r="J22" i="14"/>
  <c r="R22" i="14"/>
  <c r="Z22" i="14"/>
  <c r="Z6" i="14"/>
  <c r="D31" i="14"/>
  <c r="L31" i="14"/>
  <c r="T31" i="14"/>
  <c r="AB31" i="14"/>
  <c r="F41" i="14"/>
  <c r="N41" i="14"/>
  <c r="V41" i="14"/>
  <c r="AD41" i="14"/>
  <c r="G42" i="14"/>
  <c r="O42" i="14"/>
  <c r="W42" i="14"/>
  <c r="AE42" i="14"/>
  <c r="I51" i="14"/>
  <c r="T51" i="14"/>
  <c r="AC51" i="14"/>
  <c r="X52" i="14"/>
  <c r="H58" i="14"/>
  <c r="K61" i="14"/>
  <c r="S61" i="14"/>
  <c r="AA61" i="14"/>
  <c r="I62" i="14"/>
  <c r="Y62" i="14"/>
  <c r="I71" i="14"/>
  <c r="R71" i="14"/>
  <c r="G72" i="14"/>
  <c r="O72" i="14"/>
  <c r="W72" i="14"/>
  <c r="AE72" i="14"/>
  <c r="C81" i="14"/>
  <c r="K81" i="14"/>
  <c r="S81" i="14"/>
  <c r="AA81" i="14"/>
  <c r="I82" i="14"/>
  <c r="C91" i="14"/>
  <c r="K92" i="14"/>
  <c r="AF92" i="14"/>
  <c r="U99" i="14"/>
  <c r="I101" i="14"/>
  <c r="I102" i="14" s="1"/>
  <c r="Q101" i="14"/>
  <c r="Q103" i="14" s="1"/>
  <c r="Y101" i="14"/>
  <c r="Y103" i="14" s="1"/>
  <c r="O111" i="14"/>
  <c r="H121" i="14"/>
  <c r="H123" i="14" s="1"/>
  <c r="X121" i="14"/>
  <c r="X122" i="14" s="1"/>
  <c r="N11" i="14"/>
  <c r="V11" i="14"/>
  <c r="AD11" i="14"/>
  <c r="N72" i="14"/>
  <c r="V72" i="14"/>
  <c r="P81" i="14"/>
  <c r="J11" i="14"/>
  <c r="R11" i="14"/>
  <c r="Z11" i="14"/>
  <c r="C22" i="14"/>
  <c r="K22" i="14"/>
  <c r="S22" i="14"/>
  <c r="AA22" i="14"/>
  <c r="J6" i="14"/>
  <c r="G31" i="14"/>
  <c r="O31" i="14"/>
  <c r="W31" i="14"/>
  <c r="AE31" i="14"/>
  <c r="H42" i="14"/>
  <c r="P42" i="14"/>
  <c r="X42" i="14"/>
  <c r="AF42" i="14"/>
  <c r="C51" i="14"/>
  <c r="L51" i="14"/>
  <c r="D52" i="14"/>
  <c r="P52" i="14"/>
  <c r="U58" i="14"/>
  <c r="F61" i="14"/>
  <c r="N61" i="14"/>
  <c r="V61" i="14"/>
  <c r="AD61" i="14"/>
  <c r="P62" i="14"/>
  <c r="AF62" i="14"/>
  <c r="J71" i="14"/>
  <c r="AG71" i="14"/>
  <c r="D81" i="14"/>
  <c r="L81" i="14"/>
  <c r="T81" i="14"/>
  <c r="AB81" i="14"/>
  <c r="M82" i="14"/>
  <c r="G91" i="14"/>
  <c r="O92" i="14"/>
  <c r="X92" i="14"/>
  <c r="J101" i="14"/>
  <c r="J103" i="14" s="1"/>
  <c r="R101" i="14"/>
  <c r="R102" i="14" s="1"/>
  <c r="Z101" i="14"/>
  <c r="Z102" i="14" s="1"/>
  <c r="C111" i="14"/>
  <c r="S111" i="14"/>
  <c r="L121" i="14"/>
  <c r="L122" i="14" s="1"/>
  <c r="AB121" i="14"/>
  <c r="AB122" i="14" s="1"/>
  <c r="H81" i="14"/>
  <c r="X81" i="14"/>
  <c r="AF81" i="14"/>
  <c r="V6" i="14"/>
  <c r="C11" i="14"/>
  <c r="H31" i="14"/>
  <c r="P31" i="14"/>
  <c r="X31" i="14"/>
  <c r="AF31" i="14"/>
  <c r="U38" i="14"/>
  <c r="J41" i="14"/>
  <c r="R41" i="14"/>
  <c r="Z41" i="14"/>
  <c r="H48" i="14"/>
  <c r="E52" i="14"/>
  <c r="AF52" i="14"/>
  <c r="G61" i="14"/>
  <c r="O61" i="14"/>
  <c r="W61" i="14"/>
  <c r="AE61" i="14"/>
  <c r="Y71" i="14"/>
  <c r="G81" i="14"/>
  <c r="O81" i="14"/>
  <c r="W81" i="14"/>
  <c r="AE81" i="14"/>
  <c r="Y82" i="14"/>
  <c r="P92" i="14"/>
  <c r="AA92" i="14"/>
  <c r="H99" i="14"/>
  <c r="E101" i="14"/>
  <c r="E102" i="14" s="1"/>
  <c r="M101" i="14"/>
  <c r="M103" i="14" s="1"/>
  <c r="U101" i="14"/>
  <c r="U102" i="14" s="1"/>
  <c r="AC101" i="14"/>
  <c r="AC102" i="14" s="1"/>
  <c r="G111" i="14"/>
  <c r="G112" i="14" s="1"/>
  <c r="W111" i="14"/>
  <c r="W112" i="14" s="1"/>
  <c r="H119" i="14"/>
  <c r="P121" i="14"/>
  <c r="P122" i="14" s="1"/>
  <c r="AF121" i="14"/>
  <c r="AF122" i="14" s="1"/>
  <c r="P11" i="13"/>
  <c r="X11" i="13"/>
  <c r="D22" i="13"/>
  <c r="T22" i="13"/>
  <c r="AD91" i="13"/>
  <c r="Z92" i="13"/>
  <c r="C11" i="13"/>
  <c r="K11" i="13"/>
  <c r="S11" i="13"/>
  <c r="AA11" i="13"/>
  <c r="Y12" i="13"/>
  <c r="O21" i="13"/>
  <c r="AA21" i="13"/>
  <c r="G22" i="13"/>
  <c r="W22" i="13"/>
  <c r="D31" i="13"/>
  <c r="L31" i="13"/>
  <c r="T31" i="13"/>
  <c r="AB31" i="13"/>
  <c r="G41" i="13"/>
  <c r="O41" i="13"/>
  <c r="W41" i="13"/>
  <c r="AE41" i="13"/>
  <c r="L51" i="13"/>
  <c r="AB51" i="13"/>
  <c r="H68" i="13"/>
  <c r="E71" i="13"/>
  <c r="M71" i="13"/>
  <c r="U71" i="13"/>
  <c r="AC71" i="13"/>
  <c r="H78" i="13"/>
  <c r="Q81" i="13"/>
  <c r="I91" i="13"/>
  <c r="U99" i="13"/>
  <c r="G111" i="13"/>
  <c r="G112" i="13" s="1"/>
  <c r="Z6" i="13"/>
  <c r="D11" i="13"/>
  <c r="L11" i="13"/>
  <c r="T11" i="13"/>
  <c r="AB11" i="13"/>
  <c r="H22" i="13"/>
  <c r="P22" i="13"/>
  <c r="X22" i="13"/>
  <c r="AF22" i="13"/>
  <c r="G71" i="13"/>
  <c r="O71" i="13"/>
  <c r="E81" i="13"/>
  <c r="U81" i="13"/>
  <c r="H88" i="13"/>
  <c r="N91" i="13"/>
  <c r="J92" i="13"/>
  <c r="H99" i="13"/>
  <c r="J101" i="13"/>
  <c r="J102" i="13" s="1"/>
  <c r="W111" i="13"/>
  <c r="W112" i="13" s="1"/>
  <c r="H11" i="13"/>
  <c r="AF11" i="13"/>
  <c r="L22" i="13"/>
  <c r="AB22" i="13"/>
  <c r="H8" i="13"/>
  <c r="G11" i="13"/>
  <c r="O11" i="13"/>
  <c r="W11" i="13"/>
  <c r="AE11" i="13"/>
  <c r="H28" i="13"/>
  <c r="H31" i="13"/>
  <c r="P31" i="13"/>
  <c r="X31" i="13"/>
  <c r="AF31" i="13"/>
  <c r="C41" i="13"/>
  <c r="K41" i="13"/>
  <c r="S41" i="13"/>
  <c r="AA41" i="13"/>
  <c r="H48" i="13"/>
  <c r="D51" i="13"/>
  <c r="T51" i="13"/>
  <c r="H58" i="13"/>
  <c r="R61" i="13"/>
  <c r="I71" i="13"/>
  <c r="Q71" i="13"/>
  <c r="Y71" i="13"/>
  <c r="AG71" i="13"/>
  <c r="I81" i="13"/>
  <c r="Y81" i="13"/>
  <c r="U88" i="13"/>
  <c r="Y91" i="13"/>
  <c r="T92" i="13"/>
  <c r="U109" i="13"/>
  <c r="O11" i="11"/>
  <c r="W11" i="11"/>
  <c r="AE11" i="11"/>
  <c r="H31" i="11"/>
  <c r="X31" i="11"/>
  <c r="AF31" i="11"/>
  <c r="AF121" i="11"/>
  <c r="AF122" i="11" s="1"/>
  <c r="J11" i="11"/>
  <c r="R11" i="11"/>
  <c r="Z11" i="11"/>
  <c r="F21" i="11"/>
  <c r="V21" i="11"/>
  <c r="N22" i="11"/>
  <c r="AD22" i="11"/>
  <c r="U28" i="11"/>
  <c r="C31" i="11"/>
  <c r="K31" i="11"/>
  <c r="S31" i="11"/>
  <c r="H38" i="11"/>
  <c r="G41" i="11"/>
  <c r="W41" i="11"/>
  <c r="D42" i="11"/>
  <c r="L42" i="11"/>
  <c r="T42" i="11"/>
  <c r="AB42" i="11"/>
  <c r="N6" i="11"/>
  <c r="L51" i="11"/>
  <c r="AF51" i="11"/>
  <c r="U58" i="11"/>
  <c r="G71" i="11"/>
  <c r="O71" i="11"/>
  <c r="W71" i="11"/>
  <c r="AE71" i="11"/>
  <c r="L72" i="11"/>
  <c r="AB72" i="11"/>
  <c r="E81" i="11"/>
  <c r="U81" i="11"/>
  <c r="AA82" i="11"/>
  <c r="D91" i="11"/>
  <c r="Y91" i="11"/>
  <c r="E101" i="11"/>
  <c r="E102" i="11" s="1"/>
  <c r="M101" i="11"/>
  <c r="M103" i="11" s="1"/>
  <c r="U101" i="11"/>
  <c r="U102" i="11" s="1"/>
  <c r="AC101" i="11"/>
  <c r="AC102" i="11" s="1"/>
  <c r="G111" i="11"/>
  <c r="G113" i="11" s="1"/>
  <c r="W111" i="11"/>
  <c r="W112" i="11" s="1"/>
  <c r="D121" i="11"/>
  <c r="D123" i="11" s="1"/>
  <c r="T121" i="11"/>
  <c r="T122" i="11" s="1"/>
  <c r="G11" i="11"/>
  <c r="C111" i="11"/>
  <c r="C112" i="11" s="1"/>
  <c r="S111" i="11"/>
  <c r="S112" i="11" s="1"/>
  <c r="P121" i="11"/>
  <c r="P123" i="11" s="1"/>
  <c r="C11" i="11"/>
  <c r="K11" i="11"/>
  <c r="S11" i="11"/>
  <c r="AA11" i="11"/>
  <c r="J21" i="11"/>
  <c r="Z21" i="11"/>
  <c r="G22" i="11"/>
  <c r="O22" i="11"/>
  <c r="W22" i="11"/>
  <c r="AE22" i="11"/>
  <c r="Z6" i="11"/>
  <c r="D31" i="11"/>
  <c r="L31" i="11"/>
  <c r="T31" i="11"/>
  <c r="AB31" i="11"/>
  <c r="O42" i="11"/>
  <c r="AE42" i="11"/>
  <c r="I71" i="11"/>
  <c r="Q71" i="11"/>
  <c r="Y71" i="11"/>
  <c r="AG71" i="11"/>
  <c r="P72" i="11"/>
  <c r="AF72" i="11"/>
  <c r="I81" i="11"/>
  <c r="Y81" i="11"/>
  <c r="I91" i="11"/>
  <c r="AD91" i="11"/>
  <c r="F101" i="11"/>
  <c r="F102" i="11" s="1"/>
  <c r="N101" i="11"/>
  <c r="N102" i="11" s="1"/>
  <c r="V101" i="11"/>
  <c r="V103" i="11" s="1"/>
  <c r="AD101" i="11"/>
  <c r="AD103" i="11" s="1"/>
  <c r="U109" i="11"/>
  <c r="K111" i="11"/>
  <c r="AA111" i="11"/>
  <c r="H121" i="11"/>
  <c r="H122" i="11" s="1"/>
  <c r="X121" i="11"/>
  <c r="X123" i="11" s="1"/>
  <c r="P31" i="11"/>
  <c r="J101" i="11"/>
  <c r="J102" i="11" s="1"/>
  <c r="R101" i="11"/>
  <c r="R102" i="11" s="1"/>
  <c r="Z101" i="11"/>
  <c r="Z103" i="11" s="1"/>
  <c r="F11" i="11"/>
  <c r="N11" i="11"/>
  <c r="V11" i="11"/>
  <c r="AD11" i="11"/>
  <c r="H28" i="11"/>
  <c r="G31" i="11"/>
  <c r="O31" i="11"/>
  <c r="W31" i="11"/>
  <c r="AE31" i="11"/>
  <c r="U38" i="11"/>
  <c r="H42" i="11"/>
  <c r="P42" i="11"/>
  <c r="X42" i="11"/>
  <c r="AF42" i="11"/>
  <c r="D51" i="11"/>
  <c r="X51" i="11"/>
  <c r="AF61" i="11"/>
  <c r="U68" i="11"/>
  <c r="C71" i="11"/>
  <c r="K71" i="11"/>
  <c r="S71" i="11"/>
  <c r="AA71" i="11"/>
  <c r="D72" i="11"/>
  <c r="T72" i="11"/>
  <c r="M81" i="11"/>
  <c r="N91" i="11"/>
  <c r="O92" i="11"/>
  <c r="U99" i="11"/>
  <c r="I101" i="11"/>
  <c r="I102" i="11" s="1"/>
  <c r="Q101" i="11"/>
  <c r="Q103" i="11" s="1"/>
  <c r="Y101" i="11"/>
  <c r="Y102" i="11" s="1"/>
  <c r="O111" i="11"/>
  <c r="L121" i="11"/>
  <c r="L123" i="11" s="1"/>
  <c r="AB121" i="11"/>
  <c r="AB122" i="11" s="1"/>
  <c r="J21" i="10"/>
  <c r="Z22" i="10"/>
  <c r="V22" i="10"/>
  <c r="N21" i="10"/>
  <c r="AD21" i="10"/>
  <c r="G61" i="10"/>
  <c r="O61" i="10"/>
  <c r="W61" i="10"/>
  <c r="AE61" i="10"/>
  <c r="S71" i="10"/>
  <c r="AE71" i="10"/>
  <c r="H72" i="10"/>
  <c r="P72" i="10"/>
  <c r="X72" i="10"/>
  <c r="AF72" i="10"/>
  <c r="E81" i="10"/>
  <c r="M81" i="10"/>
  <c r="J101" i="10"/>
  <c r="J103" i="10" s="1"/>
  <c r="R101" i="10"/>
  <c r="R103" i="10" s="1"/>
  <c r="Z101" i="10"/>
  <c r="Z102" i="10" s="1"/>
  <c r="AB121" i="10"/>
  <c r="AB123" i="10" s="1"/>
  <c r="M11" i="10"/>
  <c r="AC11" i="10"/>
  <c r="I12" i="10"/>
  <c r="F21" i="10"/>
  <c r="P21" i="10"/>
  <c r="AF21" i="10"/>
  <c r="Q22" i="10"/>
  <c r="D31" i="10"/>
  <c r="L31" i="10"/>
  <c r="T31" i="10"/>
  <c r="AB31" i="10"/>
  <c r="M32" i="10"/>
  <c r="F41" i="10"/>
  <c r="N41" i="10"/>
  <c r="V41" i="10"/>
  <c r="AD41" i="10"/>
  <c r="H51" i="10"/>
  <c r="Y51" i="10"/>
  <c r="H61" i="10"/>
  <c r="P61" i="10"/>
  <c r="X61" i="10"/>
  <c r="AF61" i="10"/>
  <c r="K71" i="10"/>
  <c r="W71" i="10"/>
  <c r="C72" i="10"/>
  <c r="AA72" i="10"/>
  <c r="H81" i="10"/>
  <c r="P81" i="10"/>
  <c r="O91" i="10"/>
  <c r="P92" i="10"/>
  <c r="E101" i="10"/>
  <c r="E102" i="10" s="1"/>
  <c r="M101" i="10"/>
  <c r="M102" i="10" s="1"/>
  <c r="U101" i="10"/>
  <c r="U103" i="10" s="1"/>
  <c r="AC101" i="10"/>
  <c r="AC102" i="10" s="1"/>
  <c r="G111" i="10"/>
  <c r="W111" i="10"/>
  <c r="P121" i="10"/>
  <c r="P123" i="10" s="1"/>
  <c r="Q12" i="10"/>
  <c r="I32" i="10"/>
  <c r="AC32" i="10"/>
  <c r="G51" i="10"/>
  <c r="H92" i="10"/>
  <c r="AE121" i="10"/>
  <c r="AE123" i="10" s="1"/>
  <c r="AE111" i="10"/>
  <c r="C111" i="10"/>
  <c r="S111" i="10"/>
  <c r="L121" i="10"/>
  <c r="L122" i="10" s="1"/>
  <c r="O11" i="10"/>
  <c r="Y12" i="10"/>
  <c r="H21" i="10"/>
  <c r="R21" i="10"/>
  <c r="X21" i="10"/>
  <c r="G31" i="10"/>
  <c r="O31" i="10"/>
  <c r="W31" i="10"/>
  <c r="AE31" i="10"/>
  <c r="Q32" i="10"/>
  <c r="O41" i="10"/>
  <c r="AE41" i="10"/>
  <c r="C51" i="10"/>
  <c r="K51" i="10"/>
  <c r="AG51" i="10"/>
  <c r="C61" i="10"/>
  <c r="K61" i="10"/>
  <c r="S61" i="10"/>
  <c r="AA61" i="10"/>
  <c r="AD62" i="10"/>
  <c r="O71" i="10"/>
  <c r="Z71" i="10"/>
  <c r="D72" i="10"/>
  <c r="L72" i="10"/>
  <c r="T72" i="10"/>
  <c r="AB72" i="10"/>
  <c r="I81" i="10"/>
  <c r="Q81" i="10"/>
  <c r="Y81" i="10"/>
  <c r="R82" i="10"/>
  <c r="C91" i="10"/>
  <c r="W91" i="10"/>
  <c r="X92" i="10"/>
  <c r="F101" i="10"/>
  <c r="F103" i="10" s="1"/>
  <c r="N101" i="10"/>
  <c r="N102" i="10" s="1"/>
  <c r="V101" i="10"/>
  <c r="V102" i="10" s="1"/>
  <c r="AD101" i="10"/>
  <c r="AD103" i="10" s="1"/>
  <c r="K111" i="10"/>
  <c r="K112" i="10" s="1"/>
  <c r="AA111" i="10"/>
  <c r="AA112" i="10" s="1"/>
  <c r="D121" i="10"/>
  <c r="D122" i="10" s="1"/>
  <c r="T121" i="10"/>
  <c r="T122" i="10" s="1"/>
  <c r="U11" i="10"/>
  <c r="H31" i="10"/>
  <c r="P31" i="10"/>
  <c r="G71" i="10"/>
  <c r="D91" i="10"/>
  <c r="AE91" i="10"/>
  <c r="AF92" i="10"/>
  <c r="I101" i="10"/>
  <c r="I102" i="10" s="1"/>
  <c r="Q101" i="10"/>
  <c r="Q102" i="10" s="1"/>
  <c r="Y101" i="10"/>
  <c r="Y102" i="10" s="1"/>
  <c r="O111" i="10"/>
  <c r="H121" i="10"/>
  <c r="H122" i="10" s="1"/>
  <c r="X121" i="10"/>
  <c r="X123" i="10" s="1"/>
  <c r="T22" i="9"/>
  <c r="T21" i="9"/>
  <c r="X22" i="9"/>
  <c r="X21" i="9"/>
  <c r="R72" i="9"/>
  <c r="R71" i="9"/>
  <c r="F71" i="9"/>
  <c r="V72" i="9"/>
  <c r="L82" i="9"/>
  <c r="L81" i="9"/>
  <c r="AB82" i="9"/>
  <c r="AB81" i="9"/>
  <c r="Z92" i="9"/>
  <c r="Z91" i="9"/>
  <c r="AE121" i="9"/>
  <c r="AE122" i="9" s="1"/>
  <c r="AB121" i="9"/>
  <c r="AB122" i="9" s="1"/>
  <c r="T121" i="9"/>
  <c r="T123" i="9" s="1"/>
  <c r="L121" i="9"/>
  <c r="L123" i="9" s="1"/>
  <c r="D121" i="9"/>
  <c r="D122" i="9" s="1"/>
  <c r="AA111" i="9"/>
  <c r="AA112" i="9" s="1"/>
  <c r="S111" i="9"/>
  <c r="S112" i="9" s="1"/>
  <c r="K111" i="9"/>
  <c r="K112" i="9" s="1"/>
  <c r="C111" i="9"/>
  <c r="C112" i="9" s="1"/>
  <c r="AA101" i="9"/>
  <c r="V101" i="9"/>
  <c r="V102" i="9" s="1"/>
  <c r="Q101" i="9"/>
  <c r="K101" i="9"/>
  <c r="F101" i="9"/>
  <c r="F103" i="9" s="1"/>
  <c r="AG121" i="9"/>
  <c r="Y121" i="9"/>
  <c r="Y123" i="9" s="1"/>
  <c r="Q121" i="9"/>
  <c r="I121" i="9"/>
  <c r="I123" i="9" s="1"/>
  <c r="X111" i="9"/>
  <c r="X112" i="9" s="1"/>
  <c r="P111" i="9"/>
  <c r="H111" i="9"/>
  <c r="H112" i="9" s="1"/>
  <c r="AE101" i="9"/>
  <c r="AE103" i="9" s="1"/>
  <c r="Z101" i="9"/>
  <c r="Z102" i="9" s="1"/>
  <c r="U101" i="9"/>
  <c r="O101" i="9"/>
  <c r="O103" i="9" s="1"/>
  <c r="J101" i="9"/>
  <c r="J103" i="9" s="1"/>
  <c r="E101" i="9"/>
  <c r="M121" i="9"/>
  <c r="M123" i="9" s="1"/>
  <c r="AF121" i="9"/>
  <c r="AF122" i="9" s="1"/>
  <c r="X121" i="9"/>
  <c r="X123" i="9" s="1"/>
  <c r="P121" i="9"/>
  <c r="P122" i="9" s="1"/>
  <c r="H121" i="9"/>
  <c r="H122" i="9" s="1"/>
  <c r="W111" i="9"/>
  <c r="O111" i="9"/>
  <c r="G111" i="9"/>
  <c r="AD101" i="9"/>
  <c r="AD102" i="9" s="1"/>
  <c r="Y101" i="9"/>
  <c r="S101" i="9"/>
  <c r="S103" i="9" s="1"/>
  <c r="N101" i="9"/>
  <c r="N102" i="9" s="1"/>
  <c r="I101" i="9"/>
  <c r="C101" i="9"/>
  <c r="C103" i="9" s="1"/>
  <c r="AC121" i="9"/>
  <c r="AC123" i="9" s="1"/>
  <c r="U121" i="9"/>
  <c r="U123" i="9" s="1"/>
  <c r="E121" i="9"/>
  <c r="E123" i="9" s="1"/>
  <c r="AB111" i="9"/>
  <c r="T111" i="9"/>
  <c r="L111" i="9"/>
  <c r="D111" i="9"/>
  <c r="W101" i="9"/>
  <c r="W102" i="9" s="1"/>
  <c r="P21" i="9"/>
  <c r="H52" i="9"/>
  <c r="H51" i="9"/>
  <c r="L52" i="9"/>
  <c r="L51" i="9"/>
  <c r="X52" i="9"/>
  <c r="X51" i="9"/>
  <c r="AB52" i="9"/>
  <c r="AB51" i="9"/>
  <c r="H81" i="9"/>
  <c r="G101" i="9"/>
  <c r="G102" i="9" s="1"/>
  <c r="AC101" i="9"/>
  <c r="D22" i="9"/>
  <c r="D21" i="9"/>
  <c r="H22" i="9"/>
  <c r="H21" i="9"/>
  <c r="L21" i="9"/>
  <c r="J72" i="9"/>
  <c r="J71" i="9"/>
  <c r="D82" i="9"/>
  <c r="D81" i="9"/>
  <c r="T82" i="9"/>
  <c r="T81" i="9"/>
  <c r="AF81" i="9"/>
  <c r="J92" i="9"/>
  <c r="J91" i="9"/>
  <c r="AD92" i="9"/>
  <c r="AD91" i="9"/>
  <c r="V6" i="9"/>
  <c r="I12" i="9"/>
  <c r="I11" i="9"/>
  <c r="Q12" i="9"/>
  <c r="Q11" i="9"/>
  <c r="Y12" i="9"/>
  <c r="Y11" i="9"/>
  <c r="E11" i="9"/>
  <c r="U11" i="9"/>
  <c r="AB21" i="9"/>
  <c r="J42" i="9"/>
  <c r="J41" i="9"/>
  <c r="R41" i="9"/>
  <c r="R42" i="9"/>
  <c r="V42" i="9"/>
  <c r="V41" i="9"/>
  <c r="Z42" i="9"/>
  <c r="Z41" i="9"/>
  <c r="Z71" i="9"/>
  <c r="N72" i="9"/>
  <c r="AD72" i="9"/>
  <c r="P81" i="9"/>
  <c r="N91" i="9"/>
  <c r="M101" i="9"/>
  <c r="AF21" i="9"/>
  <c r="U68" i="9"/>
  <c r="H78" i="9"/>
  <c r="X81" i="9"/>
  <c r="R101" i="9"/>
  <c r="R102" i="9" s="1"/>
  <c r="F11" i="9"/>
  <c r="N11" i="9"/>
  <c r="V11" i="9"/>
  <c r="AD11" i="9"/>
  <c r="M21" i="9"/>
  <c r="AC21" i="9"/>
  <c r="F31" i="9"/>
  <c r="N31" i="9"/>
  <c r="V31" i="9"/>
  <c r="AD31" i="9"/>
  <c r="E41" i="9"/>
  <c r="O41" i="9"/>
  <c r="U41" i="9"/>
  <c r="AE41" i="9"/>
  <c r="Q51" i="9"/>
  <c r="Y52" i="9"/>
  <c r="F61" i="9"/>
  <c r="N61" i="9"/>
  <c r="V61" i="9"/>
  <c r="AD61" i="9"/>
  <c r="X62" i="9"/>
  <c r="I71" i="9"/>
  <c r="G72" i="9"/>
  <c r="O72" i="9"/>
  <c r="W72" i="9"/>
  <c r="AE72" i="9"/>
  <c r="C81" i="9"/>
  <c r="K81" i="9"/>
  <c r="S81" i="9"/>
  <c r="AA81" i="9"/>
  <c r="I92" i="9"/>
  <c r="AB92" i="9"/>
  <c r="H8" i="9"/>
  <c r="N21" i="9"/>
  <c r="AD21" i="9"/>
  <c r="G31" i="9"/>
  <c r="O31" i="9"/>
  <c r="W31" i="9"/>
  <c r="AE31" i="9"/>
  <c r="Q41" i="9"/>
  <c r="AA41" i="9"/>
  <c r="AG41" i="9"/>
  <c r="C51" i="9"/>
  <c r="S51" i="9"/>
  <c r="Z52" i="9"/>
  <c r="G61" i="9"/>
  <c r="O61" i="9"/>
  <c r="W61" i="9"/>
  <c r="AE61" i="9"/>
  <c r="AF62" i="9"/>
  <c r="AG71" i="9"/>
  <c r="U92" i="9"/>
  <c r="M41" i="9"/>
  <c r="AC41" i="9"/>
  <c r="H48" i="9"/>
  <c r="H62" i="9"/>
  <c r="Y71" i="9"/>
  <c r="G81" i="9"/>
  <c r="O81" i="9"/>
  <c r="W81" i="9"/>
  <c r="AE81" i="9"/>
  <c r="E92" i="9"/>
  <c r="H38" i="7"/>
  <c r="J6" i="7"/>
  <c r="D51" i="7"/>
  <c r="D52" i="7"/>
  <c r="L52" i="7"/>
  <c r="L51" i="7"/>
  <c r="T51" i="7"/>
  <c r="T52" i="7"/>
  <c r="X52" i="7"/>
  <c r="X51" i="7"/>
  <c r="AB52" i="7"/>
  <c r="AB51" i="7"/>
  <c r="AF51" i="7"/>
  <c r="AF52" i="7"/>
  <c r="H52" i="7"/>
  <c r="I12" i="7"/>
  <c r="I11" i="7"/>
  <c r="Q12" i="7"/>
  <c r="Q11" i="7"/>
  <c r="Y12" i="7"/>
  <c r="Y11" i="7"/>
  <c r="E11" i="7"/>
  <c r="U11" i="7"/>
  <c r="D22" i="7"/>
  <c r="D21" i="7"/>
  <c r="H22" i="7"/>
  <c r="H21" i="7"/>
  <c r="P22" i="7"/>
  <c r="P21" i="7"/>
  <c r="T22" i="7"/>
  <c r="T21" i="7"/>
  <c r="X22" i="7"/>
  <c r="X21" i="7"/>
  <c r="AF22" i="7"/>
  <c r="AF21" i="7"/>
  <c r="L21" i="7"/>
  <c r="U38" i="7"/>
  <c r="N41" i="7"/>
  <c r="AD41" i="7"/>
  <c r="J42" i="7"/>
  <c r="J41" i="7"/>
  <c r="R41" i="7"/>
  <c r="R42" i="7"/>
  <c r="Z42" i="7"/>
  <c r="Z41" i="7"/>
  <c r="H48" i="7"/>
  <c r="N11" i="7"/>
  <c r="AD11" i="7"/>
  <c r="M21" i="7"/>
  <c r="N31" i="7"/>
  <c r="AD31" i="7"/>
  <c r="AB32" i="7"/>
  <c r="E41" i="7"/>
  <c r="O41" i="7"/>
  <c r="U41" i="7"/>
  <c r="AE41" i="7"/>
  <c r="F71" i="7"/>
  <c r="J72" i="7"/>
  <c r="AD91" i="7"/>
  <c r="F11" i="7"/>
  <c r="V11" i="7"/>
  <c r="AC21" i="7"/>
  <c r="F31" i="7"/>
  <c r="V31" i="7"/>
  <c r="J61" i="7"/>
  <c r="Z61" i="7"/>
  <c r="H68" i="7"/>
  <c r="N71" i="7"/>
  <c r="V71" i="7"/>
  <c r="AD71" i="7"/>
  <c r="O12" i="7"/>
  <c r="N21" i="7"/>
  <c r="AD21" i="7"/>
  <c r="G31" i="7"/>
  <c r="O31" i="7"/>
  <c r="W31" i="7"/>
  <c r="AE31" i="7"/>
  <c r="AF32" i="7"/>
  <c r="Q41" i="7"/>
  <c r="AG41" i="7"/>
  <c r="C51" i="7"/>
  <c r="S51" i="7"/>
  <c r="N61" i="7"/>
  <c r="AD61" i="7"/>
  <c r="AB62" i="7"/>
  <c r="I71" i="7"/>
  <c r="Q71" i="7"/>
  <c r="Y71" i="7"/>
  <c r="AG71" i="7"/>
  <c r="R72" i="7"/>
  <c r="F81" i="7"/>
  <c r="N81" i="7"/>
  <c r="V81" i="7"/>
  <c r="AD81" i="7"/>
  <c r="V91" i="7"/>
  <c r="W92" i="7"/>
  <c r="J101" i="7"/>
  <c r="J102" i="7" s="1"/>
  <c r="R101" i="7"/>
  <c r="R102" i="7" s="1"/>
  <c r="Z101" i="7"/>
  <c r="Z103" i="7" s="1"/>
  <c r="C111" i="7"/>
  <c r="S111" i="7"/>
  <c r="H119" i="7"/>
  <c r="P121" i="7"/>
  <c r="P122" i="7" s="1"/>
  <c r="AF121" i="7"/>
  <c r="AF122" i="7" s="1"/>
  <c r="L32" i="7"/>
  <c r="M41" i="7"/>
  <c r="AC41" i="7"/>
  <c r="G51" i="7"/>
  <c r="R61" i="7"/>
  <c r="H62" i="7"/>
  <c r="AF62" i="7"/>
  <c r="G81" i="7"/>
  <c r="W81" i="7"/>
  <c r="AE81" i="7"/>
  <c r="U88" i="7"/>
  <c r="H99" i="7"/>
  <c r="G31" i="6"/>
  <c r="O31" i="6"/>
  <c r="W31" i="6"/>
  <c r="AE31" i="6"/>
  <c r="N41" i="6"/>
  <c r="AD41" i="6"/>
  <c r="T51" i="6"/>
  <c r="H72" i="6"/>
  <c r="E81" i="6"/>
  <c r="M81" i="6"/>
  <c r="L121" i="6"/>
  <c r="L123" i="6" s="1"/>
  <c r="AB121" i="6"/>
  <c r="AB122" i="6" s="1"/>
  <c r="U8" i="6"/>
  <c r="Z21" i="6"/>
  <c r="H31" i="6"/>
  <c r="P31" i="6"/>
  <c r="X31" i="6"/>
  <c r="AF31" i="6"/>
  <c r="J41" i="6"/>
  <c r="O41" i="6"/>
  <c r="Z41" i="6"/>
  <c r="AE41" i="6"/>
  <c r="G42" i="6"/>
  <c r="W42" i="6"/>
  <c r="O51" i="6"/>
  <c r="U51" i="6"/>
  <c r="AA51" i="6"/>
  <c r="G61" i="6"/>
  <c r="O61" i="6"/>
  <c r="W61" i="6"/>
  <c r="AE61" i="6"/>
  <c r="Y62" i="6"/>
  <c r="C71" i="6"/>
  <c r="S71" i="6"/>
  <c r="K72" i="6"/>
  <c r="AA72" i="6"/>
  <c r="H81" i="6"/>
  <c r="P81" i="6"/>
  <c r="X81" i="6"/>
  <c r="AF81" i="6"/>
  <c r="W91" i="6"/>
  <c r="X92" i="6"/>
  <c r="F101" i="6"/>
  <c r="F103" i="6" s="1"/>
  <c r="N101" i="6"/>
  <c r="N102" i="6" s="1"/>
  <c r="V101" i="6"/>
  <c r="V102" i="6" s="1"/>
  <c r="AD101" i="6"/>
  <c r="AD103" i="6" s="1"/>
  <c r="U109" i="6"/>
  <c r="K111" i="6"/>
  <c r="K112" i="6" s="1"/>
  <c r="AA111" i="6"/>
  <c r="AA112" i="6" s="1"/>
  <c r="H119" i="6"/>
  <c r="P121" i="6"/>
  <c r="P123" i="6" s="1"/>
  <c r="AF121" i="6"/>
  <c r="AF122" i="6" s="1"/>
  <c r="J6" i="6"/>
  <c r="T11" i="6"/>
  <c r="Q12" i="6"/>
  <c r="R21" i="6"/>
  <c r="AA21" i="6"/>
  <c r="U28" i="6"/>
  <c r="C31" i="6"/>
  <c r="K31" i="6"/>
  <c r="S31" i="6"/>
  <c r="AA31" i="6"/>
  <c r="M32" i="6"/>
  <c r="F41" i="6"/>
  <c r="K41" i="6"/>
  <c r="P41" i="6"/>
  <c r="V41" i="6"/>
  <c r="AA41" i="6"/>
  <c r="AF41" i="6"/>
  <c r="U48" i="6"/>
  <c r="C51" i="6"/>
  <c r="Q51" i="6"/>
  <c r="W51" i="6"/>
  <c r="AC51" i="6"/>
  <c r="H61" i="6"/>
  <c r="P61" i="6"/>
  <c r="X61" i="6"/>
  <c r="AF61" i="6"/>
  <c r="H68" i="6"/>
  <c r="G71" i="6"/>
  <c r="W71" i="6"/>
  <c r="D72" i="6"/>
  <c r="L72" i="6"/>
  <c r="T72" i="6"/>
  <c r="AB72" i="6"/>
  <c r="I81" i="6"/>
  <c r="Q81" i="6"/>
  <c r="Y81" i="6"/>
  <c r="K82" i="6"/>
  <c r="U88" i="6"/>
  <c r="AE91" i="6"/>
  <c r="O111" i="6"/>
  <c r="D121" i="6"/>
  <c r="D122" i="6" s="1"/>
  <c r="T121" i="6"/>
  <c r="T122" i="6" s="1"/>
  <c r="W11" i="6"/>
  <c r="Y12" i="6"/>
  <c r="J21" i="6"/>
  <c r="D31" i="6"/>
  <c r="L31" i="6"/>
  <c r="T31" i="6"/>
  <c r="AB31" i="6"/>
  <c r="U38" i="6"/>
  <c r="R41" i="6"/>
  <c r="H48" i="6"/>
  <c r="G51" i="6"/>
  <c r="S51" i="6"/>
  <c r="X51" i="6"/>
  <c r="C61" i="6"/>
  <c r="K61" i="6"/>
  <c r="I62" i="6"/>
  <c r="D81" i="6"/>
  <c r="L81" i="6"/>
  <c r="T81" i="6"/>
  <c r="AB81" i="6"/>
  <c r="AA82" i="6"/>
  <c r="D91" i="6"/>
  <c r="H92" i="6"/>
  <c r="J101" i="6"/>
  <c r="J102" i="6" s="1"/>
  <c r="R101" i="6"/>
  <c r="R102" i="6" s="1"/>
  <c r="Z101" i="6"/>
  <c r="Z102" i="6" s="1"/>
  <c r="C111" i="6"/>
  <c r="S111" i="6"/>
  <c r="H121" i="6"/>
  <c r="H122" i="6" s="1"/>
  <c r="X121" i="6"/>
  <c r="X122" i="6" s="1"/>
  <c r="E22" i="5"/>
  <c r="J31" i="5"/>
  <c r="H41" i="5"/>
  <c r="P41" i="5"/>
  <c r="X41" i="5"/>
  <c r="AF41" i="5"/>
  <c r="I42" i="5"/>
  <c r="Q42" i="5"/>
  <c r="Y42" i="5"/>
  <c r="AG42" i="5"/>
  <c r="U48" i="5"/>
  <c r="V51" i="5"/>
  <c r="O61" i="5"/>
  <c r="AE61" i="5"/>
  <c r="Y62" i="5"/>
  <c r="U68" i="5"/>
  <c r="R71" i="5"/>
  <c r="C72" i="5"/>
  <c r="S72" i="5"/>
  <c r="H78" i="5"/>
  <c r="L81" i="5"/>
  <c r="AB81" i="5"/>
  <c r="W91" i="5"/>
  <c r="X92" i="5"/>
  <c r="K111" i="5"/>
  <c r="K113" i="5" s="1"/>
  <c r="AA111" i="5"/>
  <c r="AA113" i="5" s="1"/>
  <c r="P121" i="5"/>
  <c r="P122" i="5" s="1"/>
  <c r="AF121" i="5"/>
  <c r="AF122" i="5" s="1"/>
  <c r="D11" i="5"/>
  <c r="L11" i="5"/>
  <c r="T11" i="5"/>
  <c r="AB11" i="5"/>
  <c r="G21" i="5"/>
  <c r="O21" i="5"/>
  <c r="W21" i="5"/>
  <c r="AE21" i="5"/>
  <c r="H22" i="5"/>
  <c r="P22" i="5"/>
  <c r="X22" i="5"/>
  <c r="AF22" i="5"/>
  <c r="E31" i="5"/>
  <c r="M31" i="5"/>
  <c r="U31" i="5"/>
  <c r="AC31" i="5"/>
  <c r="E51" i="5"/>
  <c r="C61" i="5"/>
  <c r="S61" i="5"/>
  <c r="I62" i="5"/>
  <c r="AC62" i="5"/>
  <c r="F71" i="5"/>
  <c r="V71" i="5"/>
  <c r="G72" i="5"/>
  <c r="W72" i="5"/>
  <c r="P81" i="5"/>
  <c r="AF81" i="5"/>
  <c r="C91" i="5"/>
  <c r="AF92" i="5"/>
  <c r="O111" i="5"/>
  <c r="D121" i="5"/>
  <c r="D122" i="5" s="1"/>
  <c r="T121" i="5"/>
  <c r="T123" i="5" s="1"/>
  <c r="E11" i="5"/>
  <c r="M11" i="5"/>
  <c r="U11" i="5"/>
  <c r="AC11" i="5"/>
  <c r="I22" i="5"/>
  <c r="Q22" i="5"/>
  <c r="Y22" i="5"/>
  <c r="AG22" i="5"/>
  <c r="U28" i="5"/>
  <c r="F31" i="5"/>
  <c r="N31" i="5"/>
  <c r="V31" i="5"/>
  <c r="AD31" i="5"/>
  <c r="D41" i="5"/>
  <c r="L41" i="5"/>
  <c r="T41" i="5"/>
  <c r="AB41" i="5"/>
  <c r="E42" i="5"/>
  <c r="M42" i="5"/>
  <c r="U42" i="5"/>
  <c r="I51" i="5"/>
  <c r="R52" i="5"/>
  <c r="G61" i="5"/>
  <c r="W61" i="5"/>
  <c r="M62" i="5"/>
  <c r="H68" i="5"/>
  <c r="J71" i="5"/>
  <c r="Z71" i="5"/>
  <c r="K72" i="5"/>
  <c r="AA72" i="5"/>
  <c r="D81" i="5"/>
  <c r="T81" i="5"/>
  <c r="H88" i="5"/>
  <c r="G91" i="5"/>
  <c r="H92" i="5"/>
  <c r="J101" i="5"/>
  <c r="J102" i="5" s="1"/>
  <c r="R101" i="5"/>
  <c r="R102" i="5" s="1"/>
  <c r="Z101" i="5"/>
  <c r="Z102" i="5" s="1"/>
  <c r="C111" i="5"/>
  <c r="S111" i="5"/>
  <c r="H121" i="5"/>
  <c r="H123" i="5" s="1"/>
  <c r="X121" i="5"/>
  <c r="X122" i="5" s="1"/>
  <c r="H8" i="5"/>
  <c r="H11" i="5"/>
  <c r="P11" i="5"/>
  <c r="X11" i="5"/>
  <c r="AF11" i="5"/>
  <c r="C21" i="5"/>
  <c r="K21" i="5"/>
  <c r="S21" i="5"/>
  <c r="I31" i="5"/>
  <c r="N51" i="5"/>
  <c r="K61" i="5"/>
  <c r="AA61" i="5"/>
  <c r="Q62" i="5"/>
  <c r="N71" i="5"/>
  <c r="O72" i="5"/>
  <c r="H81" i="5"/>
  <c r="P92" i="5"/>
  <c r="L121" i="5"/>
  <c r="L122" i="5" s="1"/>
  <c r="AB121" i="5"/>
  <c r="AB122" i="5" s="1"/>
  <c r="P62" i="4"/>
  <c r="F71" i="4"/>
  <c r="N71" i="4"/>
  <c r="V71" i="4"/>
  <c r="AD71" i="4"/>
  <c r="C81" i="4"/>
  <c r="S81" i="4"/>
  <c r="I82" i="4"/>
  <c r="G91" i="4"/>
  <c r="AD91" i="4"/>
  <c r="O92" i="4"/>
  <c r="AE92" i="4"/>
  <c r="F101" i="4"/>
  <c r="F102" i="4" s="1"/>
  <c r="N101" i="4"/>
  <c r="N102" i="4" s="1"/>
  <c r="V101" i="4"/>
  <c r="V102" i="4" s="1"/>
  <c r="AD101" i="4"/>
  <c r="AD102" i="4" s="1"/>
  <c r="U109" i="4"/>
  <c r="K111" i="4"/>
  <c r="K112" i="4" s="1"/>
  <c r="AA111" i="4"/>
  <c r="AA112" i="4" s="1"/>
  <c r="H121" i="4"/>
  <c r="H123" i="4" s="1"/>
  <c r="X121" i="4"/>
  <c r="X122" i="4" s="1"/>
  <c r="G11" i="4"/>
  <c r="O11" i="4"/>
  <c r="W11" i="4"/>
  <c r="AE11" i="4"/>
  <c r="AF22" i="4"/>
  <c r="I42" i="4"/>
  <c r="U52" i="4"/>
  <c r="P11" i="4"/>
  <c r="X11" i="4"/>
  <c r="AF11" i="4"/>
  <c r="J52" i="4"/>
  <c r="S11" i="4"/>
  <c r="I12" i="4"/>
  <c r="D22" i="4"/>
  <c r="L22" i="4"/>
  <c r="T22" i="4"/>
  <c r="AB22" i="4"/>
  <c r="N6" i="4"/>
  <c r="I31" i="4"/>
  <c r="Q31" i="4"/>
  <c r="Y31" i="4"/>
  <c r="H38" i="4"/>
  <c r="E42" i="4"/>
  <c r="E51" i="4"/>
  <c r="T51" i="4"/>
  <c r="P52" i="4"/>
  <c r="Y52" i="4"/>
  <c r="C61" i="4"/>
  <c r="K61" i="4"/>
  <c r="S61" i="4"/>
  <c r="AA61" i="4"/>
  <c r="AF62" i="4"/>
  <c r="I71" i="4"/>
  <c r="Q71" i="4"/>
  <c r="Y71" i="4"/>
  <c r="AG71" i="4"/>
  <c r="R72" i="4"/>
  <c r="G81" i="4"/>
  <c r="W81" i="4"/>
  <c r="M82" i="4"/>
  <c r="P92" i="4"/>
  <c r="O111" i="4"/>
  <c r="L121" i="4"/>
  <c r="L122" i="4" s="1"/>
  <c r="AB121" i="4"/>
  <c r="AB122" i="4" s="1"/>
  <c r="H22" i="4"/>
  <c r="P22" i="4"/>
  <c r="X22" i="4"/>
  <c r="M51" i="4"/>
  <c r="I52" i="4"/>
  <c r="G61" i="4"/>
  <c r="O61" i="4"/>
  <c r="W61" i="4"/>
  <c r="AE61" i="4"/>
  <c r="J72" i="4"/>
  <c r="Z72" i="4"/>
  <c r="H11" i="4"/>
  <c r="AC51" i="4"/>
  <c r="V52" i="4"/>
  <c r="AG52" i="4"/>
  <c r="C11" i="4"/>
  <c r="K11" i="4"/>
  <c r="AA11" i="4"/>
  <c r="H8" i="4"/>
  <c r="Z6" i="4"/>
  <c r="D11" i="4"/>
  <c r="L11" i="4"/>
  <c r="T11" i="4"/>
  <c r="AB11" i="4"/>
  <c r="M12" i="4"/>
  <c r="F21" i="4"/>
  <c r="N21" i="4"/>
  <c r="V21" i="4"/>
  <c r="AD21" i="4"/>
  <c r="D31" i="4"/>
  <c r="L31" i="4"/>
  <c r="T31" i="4"/>
  <c r="AB31" i="4"/>
  <c r="G41" i="4"/>
  <c r="F52" i="4"/>
  <c r="Q52" i="4"/>
  <c r="Z52" i="4"/>
  <c r="F61" i="4"/>
  <c r="N61" i="4"/>
  <c r="V61" i="4"/>
  <c r="AD61" i="4"/>
  <c r="K81" i="4"/>
  <c r="AA81" i="4"/>
  <c r="V91" i="4"/>
  <c r="J101" i="4"/>
  <c r="J102" i="4" s="1"/>
  <c r="R101" i="4"/>
  <c r="R102" i="4" s="1"/>
  <c r="Z101" i="4"/>
  <c r="Z103" i="4" s="1"/>
  <c r="C111" i="4"/>
  <c r="S111" i="4"/>
  <c r="H119" i="4"/>
  <c r="P121" i="4"/>
  <c r="P123" i="4" s="1"/>
  <c r="AF121" i="4"/>
  <c r="AF123" i="4" s="1"/>
  <c r="J11" i="3"/>
  <c r="R11" i="3"/>
  <c r="Z11" i="3"/>
  <c r="E21" i="3"/>
  <c r="U21" i="3"/>
  <c r="I22" i="3"/>
  <c r="Q22" i="3"/>
  <c r="Y22" i="3"/>
  <c r="AG22" i="3"/>
  <c r="J31" i="3"/>
  <c r="R31" i="3"/>
  <c r="Z31" i="3"/>
  <c r="F42" i="3"/>
  <c r="N42" i="3"/>
  <c r="V42" i="3"/>
  <c r="AD42" i="3"/>
  <c r="J61" i="3"/>
  <c r="V61" i="3"/>
  <c r="F72" i="3"/>
  <c r="N72" i="3"/>
  <c r="V72" i="3"/>
  <c r="AD72" i="3"/>
  <c r="J81" i="3"/>
  <c r="R81" i="3"/>
  <c r="Z81" i="3"/>
  <c r="U8" i="3"/>
  <c r="V6" i="3"/>
  <c r="E11" i="3"/>
  <c r="M11" i="3"/>
  <c r="U11" i="3"/>
  <c r="AC11" i="3"/>
  <c r="F21" i="3"/>
  <c r="L21" i="3"/>
  <c r="V21" i="3"/>
  <c r="AB21" i="3"/>
  <c r="C31" i="3"/>
  <c r="K31" i="3"/>
  <c r="S31" i="3"/>
  <c r="AA31" i="3"/>
  <c r="C51" i="3"/>
  <c r="P51" i="3"/>
  <c r="AF51" i="3"/>
  <c r="U58" i="3"/>
  <c r="C61" i="3"/>
  <c r="N61" i="3"/>
  <c r="W61" i="3"/>
  <c r="O62" i="3"/>
  <c r="H68" i="3"/>
  <c r="U78" i="3"/>
  <c r="C81" i="3"/>
  <c r="K81" i="3"/>
  <c r="S81" i="3"/>
  <c r="AA81" i="3"/>
  <c r="F91" i="3"/>
  <c r="V91" i="3"/>
  <c r="AB92" i="3"/>
  <c r="L121" i="3"/>
  <c r="L122" i="3" s="1"/>
  <c r="AB121" i="3"/>
  <c r="AB123" i="3" s="1"/>
  <c r="M21" i="3"/>
  <c r="AC21" i="3"/>
  <c r="F31" i="3"/>
  <c r="N31" i="3"/>
  <c r="V31" i="3"/>
  <c r="AD31" i="3"/>
  <c r="G51" i="3"/>
  <c r="W51" i="3"/>
  <c r="F61" i="3"/>
  <c r="R61" i="3"/>
  <c r="Z61" i="3"/>
  <c r="J72" i="3"/>
  <c r="R72" i="3"/>
  <c r="Z72" i="3"/>
  <c r="F81" i="3"/>
  <c r="N81" i="3"/>
  <c r="V81" i="3"/>
  <c r="AD81" i="3"/>
  <c r="F11" i="3"/>
  <c r="N11" i="3"/>
  <c r="V11" i="3"/>
  <c r="AD11" i="3"/>
  <c r="N6" i="3"/>
  <c r="N21" i="3"/>
  <c r="AD21" i="3"/>
  <c r="G31" i="3"/>
  <c r="O31" i="3"/>
  <c r="W31" i="3"/>
  <c r="AE31" i="3"/>
  <c r="U38" i="3"/>
  <c r="K51" i="3"/>
  <c r="AA51" i="3"/>
  <c r="G61" i="3"/>
  <c r="S61" i="3"/>
  <c r="AD61" i="3"/>
  <c r="AE62" i="3"/>
  <c r="G81" i="3"/>
  <c r="O81" i="3"/>
  <c r="W81" i="3"/>
  <c r="AE81" i="3"/>
  <c r="U88" i="3"/>
  <c r="Z91" i="3"/>
  <c r="I101" i="3"/>
  <c r="I102" i="3" s="1"/>
  <c r="Q101" i="3"/>
  <c r="Q102" i="3" s="1"/>
  <c r="Z101" i="3"/>
  <c r="Z103" i="3" s="1"/>
  <c r="H109" i="3"/>
  <c r="G111" i="3"/>
  <c r="G112" i="3" s="1"/>
  <c r="W111" i="3"/>
  <c r="W112" i="3" s="1"/>
  <c r="D121" i="3"/>
  <c r="D122" i="3" s="1"/>
  <c r="T121" i="3"/>
  <c r="T122" i="3" s="1"/>
  <c r="G11" i="2"/>
  <c r="O11" i="2"/>
  <c r="W11" i="2"/>
  <c r="AE11" i="2"/>
  <c r="I41" i="2"/>
  <c r="Y41" i="2"/>
  <c r="AG41" i="2"/>
  <c r="Q42" i="2"/>
  <c r="AC52" i="2"/>
  <c r="H11" i="2"/>
  <c r="P11" i="2"/>
  <c r="X11" i="2"/>
  <c r="AF11" i="2"/>
  <c r="C21" i="2"/>
  <c r="K21" i="2"/>
  <c r="S21" i="2"/>
  <c r="AA21" i="2"/>
  <c r="H28" i="2"/>
  <c r="H31" i="2"/>
  <c r="P31" i="2"/>
  <c r="X31" i="2"/>
  <c r="AF31" i="2"/>
  <c r="U38" i="2"/>
  <c r="D41" i="2"/>
  <c r="L41" i="2"/>
  <c r="T41" i="2"/>
  <c r="AB41" i="2"/>
  <c r="G51" i="2"/>
  <c r="P51" i="2"/>
  <c r="AB51" i="2"/>
  <c r="L52" i="2"/>
  <c r="U52" i="2"/>
  <c r="AF52" i="2"/>
  <c r="E61" i="2"/>
  <c r="M61" i="2"/>
  <c r="U61" i="2"/>
  <c r="AC61" i="2"/>
  <c r="Q72" i="2"/>
  <c r="AG72" i="2"/>
  <c r="U78" i="2"/>
  <c r="C81" i="2"/>
  <c r="K81" i="2"/>
  <c r="S81" i="2"/>
  <c r="AA81" i="2"/>
  <c r="AC82" i="2"/>
  <c r="U88" i="2"/>
  <c r="P92" i="2"/>
  <c r="AF92" i="2"/>
  <c r="L121" i="2"/>
  <c r="L122" i="2" s="1"/>
  <c r="AB121" i="2"/>
  <c r="AB123" i="2" s="1"/>
  <c r="N6" i="2"/>
  <c r="U8" i="2"/>
  <c r="C11" i="2"/>
  <c r="K11" i="2"/>
  <c r="S11" i="2"/>
  <c r="AA11" i="2"/>
  <c r="H18" i="2"/>
  <c r="D21" i="2"/>
  <c r="L21" i="2"/>
  <c r="T21" i="2"/>
  <c r="AB21" i="2"/>
  <c r="I31" i="2"/>
  <c r="Q31" i="2"/>
  <c r="Y31" i="2"/>
  <c r="H38" i="2"/>
  <c r="E41" i="2"/>
  <c r="M41" i="2"/>
  <c r="U41" i="2"/>
  <c r="AC41" i="2"/>
  <c r="AE51" i="2"/>
  <c r="M52" i="2"/>
  <c r="F61" i="2"/>
  <c r="N61" i="2"/>
  <c r="V61" i="2"/>
  <c r="AD61" i="2"/>
  <c r="J72" i="2"/>
  <c r="R72" i="2"/>
  <c r="Z72" i="2"/>
  <c r="F81" i="2"/>
  <c r="N81" i="2"/>
  <c r="V81" i="2"/>
  <c r="AD81" i="2"/>
  <c r="F91" i="2"/>
  <c r="V91" i="2"/>
  <c r="G92" i="2"/>
  <c r="W92" i="2"/>
  <c r="J101" i="2"/>
  <c r="J102" i="2" s="1"/>
  <c r="R101" i="2"/>
  <c r="R102" i="2" s="1"/>
  <c r="Z101" i="2"/>
  <c r="Z102" i="2" s="1"/>
  <c r="C111" i="2"/>
  <c r="S111" i="2"/>
  <c r="H119" i="2"/>
  <c r="P121" i="2"/>
  <c r="P123" i="2" s="1"/>
  <c r="AF121" i="2"/>
  <c r="AF122" i="2" s="1"/>
  <c r="H41" i="2"/>
  <c r="P41" i="2"/>
  <c r="X41" i="2"/>
  <c r="AF41" i="2"/>
  <c r="G81" i="2"/>
  <c r="O81" i="2"/>
  <c r="W81" i="2"/>
  <c r="AE81" i="2"/>
  <c r="H92" i="2"/>
  <c r="X92" i="2"/>
  <c r="H99" i="2"/>
  <c r="U78" i="5"/>
  <c r="H99" i="5"/>
  <c r="H38" i="5"/>
  <c r="V6" i="5"/>
  <c r="Z6" i="5"/>
  <c r="U18" i="5"/>
  <c r="U99" i="5"/>
  <c r="U119" i="10"/>
  <c r="H119" i="10"/>
  <c r="H99" i="10"/>
  <c r="H78" i="10"/>
  <c r="H68" i="10"/>
  <c r="U68" i="10"/>
  <c r="H58" i="10"/>
  <c r="H38" i="10"/>
  <c r="U38" i="10"/>
  <c r="U8" i="10"/>
  <c r="U109" i="10"/>
  <c r="U99" i="10"/>
  <c r="H88" i="10"/>
  <c r="H48" i="10"/>
  <c r="V6" i="10"/>
  <c r="H18" i="10"/>
  <c r="U18" i="10"/>
  <c r="H8" i="10"/>
  <c r="L12" i="14"/>
  <c r="AB12" i="14"/>
  <c r="E31" i="14"/>
  <c r="E32" i="14"/>
  <c r="I32" i="14"/>
  <c r="I31" i="14"/>
  <c r="M31" i="14"/>
  <c r="M32" i="14"/>
  <c r="Q31" i="14"/>
  <c r="Q32" i="14"/>
  <c r="U32" i="14"/>
  <c r="U31" i="14"/>
  <c r="Y31" i="14"/>
  <c r="Y32" i="14"/>
  <c r="AC31" i="14"/>
  <c r="AC32" i="14"/>
  <c r="P12" i="14"/>
  <c r="AF12" i="14"/>
  <c r="D21" i="14"/>
  <c r="D22" i="14"/>
  <c r="H21" i="14"/>
  <c r="H22" i="14"/>
  <c r="L21" i="14"/>
  <c r="L22" i="14"/>
  <c r="P21" i="14"/>
  <c r="P22" i="14"/>
  <c r="T21" i="14"/>
  <c r="T22" i="14"/>
  <c r="X21" i="14"/>
  <c r="X22" i="14"/>
  <c r="AB21" i="14"/>
  <c r="AB22" i="14"/>
  <c r="AF21" i="14"/>
  <c r="AF22" i="14"/>
  <c r="D12" i="14"/>
  <c r="T12" i="14"/>
  <c r="H12" i="14"/>
  <c r="X12" i="14"/>
  <c r="N52" i="14"/>
  <c r="AD52" i="14"/>
  <c r="D71" i="14"/>
  <c r="D72" i="14"/>
  <c r="H71" i="14"/>
  <c r="H72" i="14"/>
  <c r="L71" i="14"/>
  <c r="L72" i="14"/>
  <c r="P71" i="14"/>
  <c r="P72" i="14"/>
  <c r="T71" i="14"/>
  <c r="T72" i="14"/>
  <c r="X71" i="14"/>
  <c r="X72" i="14"/>
  <c r="AB71" i="14"/>
  <c r="AB72" i="14"/>
  <c r="AF71" i="14"/>
  <c r="AF72" i="14"/>
  <c r="E12" i="14"/>
  <c r="I12" i="14"/>
  <c r="M12" i="14"/>
  <c r="Q12" i="14"/>
  <c r="U12" i="14"/>
  <c r="Y12" i="14"/>
  <c r="AC12" i="14"/>
  <c r="F32" i="14"/>
  <c r="J32" i="14"/>
  <c r="N32" i="14"/>
  <c r="R32" i="14"/>
  <c r="V32" i="14"/>
  <c r="Z32" i="14"/>
  <c r="AD32" i="14"/>
  <c r="O51" i="14"/>
  <c r="AE51" i="14"/>
  <c r="J52" i="14"/>
  <c r="Z52" i="14"/>
  <c r="E91" i="14"/>
  <c r="E92" i="14"/>
  <c r="I91" i="14"/>
  <c r="I92" i="14"/>
  <c r="M91" i="14"/>
  <c r="M92" i="14"/>
  <c r="Q91" i="14"/>
  <c r="Q92" i="14"/>
  <c r="U91" i="14"/>
  <c r="U92" i="14"/>
  <c r="Y91" i="14"/>
  <c r="Y92" i="14"/>
  <c r="AC91" i="14"/>
  <c r="AC92" i="14"/>
  <c r="AG91" i="14"/>
  <c r="AG92" i="14"/>
  <c r="AA112" i="14"/>
  <c r="AA113" i="14"/>
  <c r="E42" i="14"/>
  <c r="I42" i="14"/>
  <c r="M42" i="14"/>
  <c r="Q42" i="14"/>
  <c r="U42" i="14"/>
  <c r="Y42" i="14"/>
  <c r="AC42" i="14"/>
  <c r="AG42" i="14"/>
  <c r="K51" i="14"/>
  <c r="AA51" i="14"/>
  <c r="F52" i="14"/>
  <c r="Q52" i="14"/>
  <c r="V52" i="14"/>
  <c r="AG52" i="14"/>
  <c r="D62" i="14"/>
  <c r="L62" i="14"/>
  <c r="T62" i="14"/>
  <c r="AB62" i="14"/>
  <c r="E71" i="14"/>
  <c r="M71" i="14"/>
  <c r="U71" i="14"/>
  <c r="AC71" i="14"/>
  <c r="Q82" i="14"/>
  <c r="G51" i="14"/>
  <c r="W51" i="14"/>
  <c r="R52" i="14"/>
  <c r="C61" i="14"/>
  <c r="E62" i="14"/>
  <c r="M62" i="14"/>
  <c r="U62" i="14"/>
  <c r="AC62" i="14"/>
  <c r="E82" i="14"/>
  <c r="U82" i="14"/>
  <c r="F82" i="14"/>
  <c r="J82" i="14"/>
  <c r="N82" i="14"/>
  <c r="R82" i="14"/>
  <c r="V82" i="14"/>
  <c r="Z82" i="14"/>
  <c r="AD82" i="14"/>
  <c r="J91" i="14"/>
  <c r="R91" i="14"/>
  <c r="Z91" i="14"/>
  <c r="AE122" i="14"/>
  <c r="AE123" i="14"/>
  <c r="D91" i="14"/>
  <c r="L92" i="14"/>
  <c r="T92" i="14"/>
  <c r="AB92" i="14"/>
  <c r="H109" i="14"/>
  <c r="X123" i="14"/>
  <c r="F91" i="14"/>
  <c r="N91" i="14"/>
  <c r="V91" i="14"/>
  <c r="AD91" i="14"/>
  <c r="C101" i="14"/>
  <c r="G101" i="14"/>
  <c r="K101" i="14"/>
  <c r="O101" i="14"/>
  <c r="S101" i="14"/>
  <c r="W101" i="14"/>
  <c r="AA101" i="14"/>
  <c r="AE101" i="14"/>
  <c r="D111" i="14"/>
  <c r="H111" i="14"/>
  <c r="L111" i="14"/>
  <c r="P111" i="14"/>
  <c r="T111" i="14"/>
  <c r="X111" i="14"/>
  <c r="AB111" i="14"/>
  <c r="E121" i="14"/>
  <c r="I121" i="14"/>
  <c r="M121" i="14"/>
  <c r="Q121" i="14"/>
  <c r="U121" i="14"/>
  <c r="Y121" i="14"/>
  <c r="AC121" i="14"/>
  <c r="AG121" i="14"/>
  <c r="D101" i="14"/>
  <c r="H101" i="14"/>
  <c r="L101" i="14"/>
  <c r="P101" i="14"/>
  <c r="T101" i="14"/>
  <c r="X101" i="14"/>
  <c r="AB101" i="14"/>
  <c r="AF101" i="14"/>
  <c r="E111" i="14"/>
  <c r="I111" i="14"/>
  <c r="M111" i="14"/>
  <c r="Q111" i="14"/>
  <c r="U111" i="14"/>
  <c r="Y111" i="14"/>
  <c r="AC111" i="14"/>
  <c r="F121" i="14"/>
  <c r="J121" i="14"/>
  <c r="N121" i="14"/>
  <c r="R121" i="14"/>
  <c r="V121" i="14"/>
  <c r="Z121" i="14"/>
  <c r="AD121" i="14"/>
  <c r="F111" i="14"/>
  <c r="J111" i="14"/>
  <c r="N111" i="14"/>
  <c r="R111" i="14"/>
  <c r="V111" i="14"/>
  <c r="Z111" i="14"/>
  <c r="AD111" i="14"/>
  <c r="C121" i="14"/>
  <c r="G121" i="14"/>
  <c r="K121" i="14"/>
  <c r="O121" i="14"/>
  <c r="S121" i="14"/>
  <c r="W121" i="14"/>
  <c r="AA121" i="14"/>
  <c r="J6" i="13"/>
  <c r="J12" i="13"/>
  <c r="R12" i="13"/>
  <c r="Z12" i="13"/>
  <c r="F21" i="13"/>
  <c r="N21" i="13"/>
  <c r="V21" i="13"/>
  <c r="AD21" i="13"/>
  <c r="U28" i="13"/>
  <c r="U8" i="13"/>
  <c r="E12" i="13"/>
  <c r="M12" i="13"/>
  <c r="U12" i="13"/>
  <c r="AC12" i="13"/>
  <c r="F31" i="13"/>
  <c r="F32" i="13"/>
  <c r="J31" i="13"/>
  <c r="J32" i="13"/>
  <c r="F12" i="13"/>
  <c r="N12" i="13"/>
  <c r="V12" i="13"/>
  <c r="AD12" i="13"/>
  <c r="U18" i="13"/>
  <c r="E21" i="13"/>
  <c r="E22" i="13"/>
  <c r="I21" i="13"/>
  <c r="I22" i="13"/>
  <c r="M21" i="13"/>
  <c r="M22" i="13"/>
  <c r="Q21" i="13"/>
  <c r="Q22" i="13"/>
  <c r="U21" i="13"/>
  <c r="U22" i="13"/>
  <c r="Y21" i="13"/>
  <c r="Y22" i="13"/>
  <c r="AC21" i="13"/>
  <c r="AC22" i="13"/>
  <c r="AG21" i="13"/>
  <c r="AG22" i="13"/>
  <c r="J21" i="13"/>
  <c r="R21" i="13"/>
  <c r="I12" i="13"/>
  <c r="Q12" i="13"/>
  <c r="N32" i="13"/>
  <c r="R32" i="13"/>
  <c r="V32" i="13"/>
  <c r="Z32" i="13"/>
  <c r="AD32" i="13"/>
  <c r="G52" i="13"/>
  <c r="O52" i="13"/>
  <c r="W52" i="13"/>
  <c r="AE52" i="13"/>
  <c r="D62" i="13"/>
  <c r="L62" i="13"/>
  <c r="T62" i="13"/>
  <c r="C32" i="13"/>
  <c r="G32" i="13"/>
  <c r="K32" i="13"/>
  <c r="O32" i="13"/>
  <c r="S32" i="13"/>
  <c r="W32" i="13"/>
  <c r="AA32" i="13"/>
  <c r="AE32" i="13"/>
  <c r="E42" i="13"/>
  <c r="I42" i="13"/>
  <c r="M42" i="13"/>
  <c r="Q42" i="13"/>
  <c r="U42" i="13"/>
  <c r="Y42" i="13"/>
  <c r="AC42" i="13"/>
  <c r="AG42" i="13"/>
  <c r="E51" i="13"/>
  <c r="I51" i="13"/>
  <c r="M51" i="13"/>
  <c r="Q51" i="13"/>
  <c r="U51" i="13"/>
  <c r="Y51" i="13"/>
  <c r="AC51" i="13"/>
  <c r="AG51" i="13"/>
  <c r="AB61" i="13"/>
  <c r="F62" i="13"/>
  <c r="N62" i="13"/>
  <c r="V62" i="13"/>
  <c r="F42" i="13"/>
  <c r="J42" i="13"/>
  <c r="N42" i="13"/>
  <c r="R42" i="13"/>
  <c r="V42" i="13"/>
  <c r="Z42" i="13"/>
  <c r="AD42" i="13"/>
  <c r="F51" i="13"/>
  <c r="J51" i="13"/>
  <c r="N51" i="13"/>
  <c r="R51" i="13"/>
  <c r="V51" i="13"/>
  <c r="Z51" i="13"/>
  <c r="AD51" i="13"/>
  <c r="C52" i="13"/>
  <c r="K52" i="13"/>
  <c r="S52" i="13"/>
  <c r="AA52" i="13"/>
  <c r="AD61" i="13"/>
  <c r="H62" i="13"/>
  <c r="P62" i="13"/>
  <c r="X61" i="13"/>
  <c r="AF61" i="13"/>
  <c r="F71" i="13"/>
  <c r="F72" i="13"/>
  <c r="J71" i="13"/>
  <c r="J72" i="13"/>
  <c r="N71" i="13"/>
  <c r="N72" i="13"/>
  <c r="R71" i="13"/>
  <c r="R72" i="13"/>
  <c r="V71" i="13"/>
  <c r="V72" i="13"/>
  <c r="Z71" i="13"/>
  <c r="Z72" i="13"/>
  <c r="E61" i="13"/>
  <c r="I61" i="13"/>
  <c r="M61" i="13"/>
  <c r="Q61" i="13"/>
  <c r="U61" i="13"/>
  <c r="Y61" i="13"/>
  <c r="AC61" i="13"/>
  <c r="C62" i="13"/>
  <c r="G62" i="13"/>
  <c r="K62" i="13"/>
  <c r="O62" i="13"/>
  <c r="S62" i="13"/>
  <c r="W62" i="13"/>
  <c r="AA62" i="13"/>
  <c r="AE62" i="13"/>
  <c r="D71" i="13"/>
  <c r="H71" i="13"/>
  <c r="L71" i="13"/>
  <c r="P71" i="13"/>
  <c r="T71" i="13"/>
  <c r="X71" i="13"/>
  <c r="AB71" i="13"/>
  <c r="AF71" i="13"/>
  <c r="F81" i="13"/>
  <c r="J81" i="13"/>
  <c r="N81" i="13"/>
  <c r="R81" i="13"/>
  <c r="V81" i="13"/>
  <c r="Z81" i="13"/>
  <c r="AD81" i="13"/>
  <c r="D82" i="13"/>
  <c r="H82" i="13"/>
  <c r="L82" i="13"/>
  <c r="P82" i="13"/>
  <c r="T82" i="13"/>
  <c r="X82" i="13"/>
  <c r="AB82" i="13"/>
  <c r="AF82" i="13"/>
  <c r="E91" i="13"/>
  <c r="O91" i="13"/>
  <c r="U91" i="13"/>
  <c r="AE91" i="13"/>
  <c r="F92" i="13"/>
  <c r="K92" i="13"/>
  <c r="P92" i="13"/>
  <c r="V92" i="13"/>
  <c r="AA92" i="13"/>
  <c r="AF92" i="13"/>
  <c r="D101" i="13"/>
  <c r="N101" i="13"/>
  <c r="AD101" i="13"/>
  <c r="K111" i="13"/>
  <c r="AA111" i="13"/>
  <c r="P121" i="13"/>
  <c r="AD72" i="13"/>
  <c r="C81" i="13"/>
  <c r="G81" i="13"/>
  <c r="K81" i="13"/>
  <c r="O81" i="13"/>
  <c r="S81" i="13"/>
  <c r="W81" i="13"/>
  <c r="AA81" i="13"/>
  <c r="AE81" i="13"/>
  <c r="Q91" i="13"/>
  <c r="AG91" i="13"/>
  <c r="G92" i="13"/>
  <c r="L92" i="13"/>
  <c r="R92" i="13"/>
  <c r="W92" i="13"/>
  <c r="AB92" i="13"/>
  <c r="AE121" i="13"/>
  <c r="AA121" i="13"/>
  <c r="W121" i="13"/>
  <c r="S121" i="13"/>
  <c r="O121" i="13"/>
  <c r="K121" i="13"/>
  <c r="G121" i="13"/>
  <c r="C121" i="13"/>
  <c r="AD111" i="13"/>
  <c r="Z111" i="13"/>
  <c r="V111" i="13"/>
  <c r="R111" i="13"/>
  <c r="N111" i="13"/>
  <c r="J111" i="13"/>
  <c r="F111" i="13"/>
  <c r="AC101" i="13"/>
  <c r="Y101" i="13"/>
  <c r="U101" i="13"/>
  <c r="Q101" i="13"/>
  <c r="M101" i="13"/>
  <c r="I101" i="13"/>
  <c r="E101" i="13"/>
  <c r="AD121" i="13"/>
  <c r="Z121" i="13"/>
  <c r="V121" i="13"/>
  <c r="R121" i="13"/>
  <c r="N121" i="13"/>
  <c r="J121" i="13"/>
  <c r="F121" i="13"/>
  <c r="AC111" i="13"/>
  <c r="Y111" i="13"/>
  <c r="U111" i="13"/>
  <c r="Q111" i="13"/>
  <c r="M111" i="13"/>
  <c r="I111" i="13"/>
  <c r="E111" i="13"/>
  <c r="AF101" i="13"/>
  <c r="AB101" i="13"/>
  <c r="X101" i="13"/>
  <c r="T101" i="13"/>
  <c r="P101" i="13"/>
  <c r="L101" i="13"/>
  <c r="AG121" i="13"/>
  <c r="AC121" i="13"/>
  <c r="Y121" i="13"/>
  <c r="U121" i="13"/>
  <c r="Q121" i="13"/>
  <c r="M121" i="13"/>
  <c r="I121" i="13"/>
  <c r="E121" i="13"/>
  <c r="AB111" i="13"/>
  <c r="X111" i="13"/>
  <c r="T111" i="13"/>
  <c r="P111" i="13"/>
  <c r="L111" i="13"/>
  <c r="H111" i="13"/>
  <c r="D111" i="13"/>
  <c r="AE101" i="13"/>
  <c r="AA101" i="13"/>
  <c r="W101" i="13"/>
  <c r="S101" i="13"/>
  <c r="O101" i="13"/>
  <c r="K101" i="13"/>
  <c r="G101" i="13"/>
  <c r="C101" i="13"/>
  <c r="F101" i="13"/>
  <c r="R101" i="13"/>
  <c r="O111" i="13"/>
  <c r="D121" i="13"/>
  <c r="T121" i="13"/>
  <c r="C91" i="13"/>
  <c r="M91" i="13"/>
  <c r="AC91" i="13"/>
  <c r="H92" i="13"/>
  <c r="S92" i="13"/>
  <c r="X92" i="13"/>
  <c r="H101" i="13"/>
  <c r="V101" i="13"/>
  <c r="C111" i="13"/>
  <c r="S111" i="13"/>
  <c r="H121" i="13"/>
  <c r="X121" i="13"/>
  <c r="L121" i="13"/>
  <c r="AB121" i="13"/>
  <c r="M12" i="11"/>
  <c r="Y12" i="11"/>
  <c r="J32" i="11"/>
  <c r="R32" i="11"/>
  <c r="Z32" i="11"/>
  <c r="AD32" i="11"/>
  <c r="K52" i="11"/>
  <c r="AA52" i="11"/>
  <c r="V6" i="11"/>
  <c r="D11" i="11"/>
  <c r="H11" i="11"/>
  <c r="L11" i="11"/>
  <c r="P11" i="11"/>
  <c r="T11" i="11"/>
  <c r="X11" i="11"/>
  <c r="AB11" i="11"/>
  <c r="AF11" i="11"/>
  <c r="D22" i="11"/>
  <c r="H22" i="11"/>
  <c r="L22" i="11"/>
  <c r="P22" i="11"/>
  <c r="T22" i="11"/>
  <c r="X22" i="11"/>
  <c r="AB22" i="11"/>
  <c r="AF22" i="11"/>
  <c r="E31" i="11"/>
  <c r="I31" i="11"/>
  <c r="M31" i="11"/>
  <c r="Q31" i="11"/>
  <c r="U31" i="11"/>
  <c r="Y31" i="11"/>
  <c r="AC31" i="11"/>
  <c r="E42" i="11"/>
  <c r="I42" i="11"/>
  <c r="M42" i="11"/>
  <c r="Q42" i="11"/>
  <c r="U42" i="11"/>
  <c r="Y42" i="11"/>
  <c r="AC42" i="11"/>
  <c r="AG42" i="11"/>
  <c r="E51" i="11"/>
  <c r="I51" i="11"/>
  <c r="M51" i="11"/>
  <c r="T51" i="11"/>
  <c r="AB51" i="11"/>
  <c r="U52" i="11"/>
  <c r="AC52" i="11"/>
  <c r="L61" i="11"/>
  <c r="N62" i="11"/>
  <c r="AD62" i="11"/>
  <c r="F71" i="11"/>
  <c r="F72" i="11"/>
  <c r="J71" i="11"/>
  <c r="J72" i="11"/>
  <c r="N71" i="11"/>
  <c r="N72" i="11"/>
  <c r="R71" i="11"/>
  <c r="R72" i="11"/>
  <c r="V71" i="11"/>
  <c r="V72" i="11"/>
  <c r="Z71" i="11"/>
  <c r="Z72" i="11"/>
  <c r="AD71" i="11"/>
  <c r="AD72" i="11"/>
  <c r="O82" i="11"/>
  <c r="AE82" i="11"/>
  <c r="W92" i="11"/>
  <c r="I12" i="11"/>
  <c r="J6" i="11"/>
  <c r="E11" i="11"/>
  <c r="Q11" i="11"/>
  <c r="U11" i="11"/>
  <c r="AC11" i="11"/>
  <c r="E22" i="11"/>
  <c r="I22" i="11"/>
  <c r="M22" i="11"/>
  <c r="Q22" i="11"/>
  <c r="U22" i="11"/>
  <c r="Y22" i="11"/>
  <c r="AC22" i="11"/>
  <c r="AG22" i="11"/>
  <c r="F31" i="11"/>
  <c r="N31" i="11"/>
  <c r="V31" i="11"/>
  <c r="F42" i="11"/>
  <c r="J42" i="11"/>
  <c r="N42" i="11"/>
  <c r="R42" i="11"/>
  <c r="V42" i="11"/>
  <c r="Z42" i="11"/>
  <c r="AD42" i="11"/>
  <c r="F51" i="11"/>
  <c r="J51" i="11"/>
  <c r="N51" i="11"/>
  <c r="V51" i="11"/>
  <c r="AD51" i="11"/>
  <c r="G52" i="11"/>
  <c r="O52" i="11"/>
  <c r="W52" i="11"/>
  <c r="AE52" i="11"/>
  <c r="P61" i="11"/>
  <c r="R62" i="11"/>
  <c r="C82" i="11"/>
  <c r="S82" i="11"/>
  <c r="C91" i="11"/>
  <c r="C92" i="11"/>
  <c r="K92" i="11"/>
  <c r="K91" i="11"/>
  <c r="AA92" i="11"/>
  <c r="AA91" i="11"/>
  <c r="AE92" i="11"/>
  <c r="C52" i="11"/>
  <c r="S52" i="11"/>
  <c r="J62" i="11"/>
  <c r="Z62" i="11"/>
  <c r="P51" i="11"/>
  <c r="Q52" i="11"/>
  <c r="Y52" i="11"/>
  <c r="AG52" i="11"/>
  <c r="D61" i="11"/>
  <c r="T61" i="11"/>
  <c r="F62" i="11"/>
  <c r="V62" i="11"/>
  <c r="G82" i="11"/>
  <c r="W82" i="11"/>
  <c r="G92" i="11"/>
  <c r="E61" i="11"/>
  <c r="I61" i="11"/>
  <c r="M61" i="11"/>
  <c r="Q61" i="11"/>
  <c r="U61" i="11"/>
  <c r="Y61" i="11"/>
  <c r="AC61" i="11"/>
  <c r="C62" i="11"/>
  <c r="G62" i="11"/>
  <c r="K62" i="11"/>
  <c r="O62" i="11"/>
  <c r="S62" i="11"/>
  <c r="W62" i="11"/>
  <c r="AA62" i="11"/>
  <c r="AE62" i="11"/>
  <c r="F81" i="11"/>
  <c r="J81" i="11"/>
  <c r="N81" i="11"/>
  <c r="R81" i="11"/>
  <c r="V81" i="11"/>
  <c r="Z81" i="11"/>
  <c r="AD81" i="11"/>
  <c r="D82" i="11"/>
  <c r="H82" i="11"/>
  <c r="L82" i="11"/>
  <c r="P82" i="11"/>
  <c r="T82" i="11"/>
  <c r="X82" i="11"/>
  <c r="AB82" i="11"/>
  <c r="AF82" i="11"/>
  <c r="E91" i="11"/>
  <c r="J91" i="11"/>
  <c r="U91" i="11"/>
  <c r="Z91" i="11"/>
  <c r="H92" i="11"/>
  <c r="P92" i="11"/>
  <c r="X92" i="11"/>
  <c r="AF92" i="11"/>
  <c r="AG91" i="11"/>
  <c r="AG92" i="11"/>
  <c r="F91" i="11"/>
  <c r="Q91" i="11"/>
  <c r="V91" i="11"/>
  <c r="AE122" i="11"/>
  <c r="AE123" i="11"/>
  <c r="M91" i="11"/>
  <c r="R91" i="11"/>
  <c r="AC91" i="11"/>
  <c r="L92" i="11"/>
  <c r="T92" i="11"/>
  <c r="AB92" i="11"/>
  <c r="H109" i="11"/>
  <c r="C101" i="11"/>
  <c r="G101" i="11"/>
  <c r="K101" i="11"/>
  <c r="O101" i="11"/>
  <c r="S101" i="11"/>
  <c r="W101" i="11"/>
  <c r="AA101" i="11"/>
  <c r="AE101" i="11"/>
  <c r="AG103" i="11"/>
  <c r="D111" i="11"/>
  <c r="H111" i="11"/>
  <c r="L111" i="11"/>
  <c r="P111" i="11"/>
  <c r="T111" i="11"/>
  <c r="X111" i="11"/>
  <c r="AB111" i="11"/>
  <c r="E121" i="11"/>
  <c r="I121" i="11"/>
  <c r="M121" i="11"/>
  <c r="Q121" i="11"/>
  <c r="U121" i="11"/>
  <c r="Y121" i="11"/>
  <c r="AC121" i="11"/>
  <c r="AG121" i="11"/>
  <c r="D101" i="11"/>
  <c r="H101" i="11"/>
  <c r="L101" i="11"/>
  <c r="P101" i="11"/>
  <c r="T101" i="11"/>
  <c r="X101" i="11"/>
  <c r="AB101" i="11"/>
  <c r="AF101" i="11"/>
  <c r="E111" i="11"/>
  <c r="I111" i="11"/>
  <c r="M111" i="11"/>
  <c r="Q111" i="11"/>
  <c r="U111" i="11"/>
  <c r="Y111" i="11"/>
  <c r="AC111" i="11"/>
  <c r="F121" i="11"/>
  <c r="J121" i="11"/>
  <c r="N121" i="11"/>
  <c r="R121" i="11"/>
  <c r="V121" i="11"/>
  <c r="Z121" i="11"/>
  <c r="AD121" i="11"/>
  <c r="F111" i="11"/>
  <c r="J111" i="11"/>
  <c r="N111" i="11"/>
  <c r="R111" i="11"/>
  <c r="V111" i="11"/>
  <c r="Z111" i="11"/>
  <c r="AD111" i="11"/>
  <c r="C121" i="11"/>
  <c r="G121" i="11"/>
  <c r="K121" i="11"/>
  <c r="O121" i="11"/>
  <c r="S121" i="11"/>
  <c r="W121" i="11"/>
  <c r="AA121" i="11"/>
  <c r="E71" i="10"/>
  <c r="E72" i="10"/>
  <c r="I71" i="10"/>
  <c r="I72" i="10"/>
  <c r="M71" i="10"/>
  <c r="M72" i="10"/>
  <c r="Q71" i="10"/>
  <c r="Q72" i="10"/>
  <c r="U71" i="10"/>
  <c r="U72" i="10"/>
  <c r="Y71" i="10"/>
  <c r="Y72" i="10"/>
  <c r="AC71" i="10"/>
  <c r="AC72" i="10"/>
  <c r="AG71" i="10"/>
  <c r="AG72" i="10"/>
  <c r="J6" i="10"/>
  <c r="Z6" i="10"/>
  <c r="E11" i="10"/>
  <c r="N11" i="10"/>
  <c r="S11" i="10"/>
  <c r="AD11" i="10"/>
  <c r="K12" i="10"/>
  <c r="P12" i="10"/>
  <c r="AA12" i="10"/>
  <c r="AF12" i="10"/>
  <c r="L21" i="10"/>
  <c r="AB21" i="10"/>
  <c r="AG21" i="10"/>
  <c r="G22" i="10"/>
  <c r="M22" i="10"/>
  <c r="W22" i="10"/>
  <c r="AE22" i="10"/>
  <c r="U28" i="10"/>
  <c r="E32" i="10"/>
  <c r="U32" i="10"/>
  <c r="U48" i="10"/>
  <c r="Z52" i="10"/>
  <c r="F62" i="10"/>
  <c r="R11" i="10"/>
  <c r="K22" i="10"/>
  <c r="N6" i="10"/>
  <c r="F11" i="10"/>
  <c r="J11" i="10"/>
  <c r="Z11" i="10"/>
  <c r="L12" i="10"/>
  <c r="AB12" i="10"/>
  <c r="AC21" i="10"/>
  <c r="C22" i="10"/>
  <c r="I22" i="10"/>
  <c r="S22" i="10"/>
  <c r="F31" i="10"/>
  <c r="F32" i="10"/>
  <c r="J31" i="10"/>
  <c r="J32" i="10"/>
  <c r="N31" i="10"/>
  <c r="N32" i="10"/>
  <c r="R31" i="10"/>
  <c r="R32" i="10"/>
  <c r="V31" i="10"/>
  <c r="V32" i="10"/>
  <c r="Z31" i="10"/>
  <c r="Z32" i="10"/>
  <c r="AD31" i="10"/>
  <c r="AD32" i="10"/>
  <c r="F51" i="10"/>
  <c r="F52" i="10"/>
  <c r="N51" i="10"/>
  <c r="N52" i="10"/>
  <c r="V51" i="10"/>
  <c r="V52" i="10"/>
  <c r="AD51" i="10"/>
  <c r="AD52" i="10"/>
  <c r="J61" i="10"/>
  <c r="J62" i="10"/>
  <c r="R61" i="10"/>
  <c r="R62" i="10"/>
  <c r="Z61" i="10"/>
  <c r="Z62" i="10"/>
  <c r="N62" i="10"/>
  <c r="C11" i="10"/>
  <c r="V11" i="10"/>
  <c r="X12" i="10"/>
  <c r="Y21" i="10"/>
  <c r="O22" i="10"/>
  <c r="AA22" i="10"/>
  <c r="E41" i="10"/>
  <c r="E42" i="10"/>
  <c r="I41" i="10"/>
  <c r="I42" i="10"/>
  <c r="M41" i="10"/>
  <c r="M42" i="10"/>
  <c r="Q41" i="10"/>
  <c r="Q42" i="10"/>
  <c r="U41" i="10"/>
  <c r="U42" i="10"/>
  <c r="Y41" i="10"/>
  <c r="Y42" i="10"/>
  <c r="AC41" i="10"/>
  <c r="AC42" i="10"/>
  <c r="AG41" i="10"/>
  <c r="AG42" i="10"/>
  <c r="J52" i="10"/>
  <c r="V62" i="10"/>
  <c r="AF122" i="10"/>
  <c r="AF123" i="10"/>
  <c r="D42" i="10"/>
  <c r="H42" i="10"/>
  <c r="L42" i="10"/>
  <c r="P42" i="10"/>
  <c r="T42" i="10"/>
  <c r="X42" i="10"/>
  <c r="AB42" i="10"/>
  <c r="AF42" i="10"/>
  <c r="S52" i="10"/>
  <c r="AA52" i="10"/>
  <c r="I62" i="10"/>
  <c r="Q62" i="10"/>
  <c r="Y62" i="10"/>
  <c r="F82" i="10"/>
  <c r="V82" i="10"/>
  <c r="P51" i="10"/>
  <c r="P52" i="10"/>
  <c r="T51" i="10"/>
  <c r="T52" i="10"/>
  <c r="X51" i="10"/>
  <c r="X52" i="10"/>
  <c r="AB51" i="10"/>
  <c r="AB52" i="10"/>
  <c r="AF51" i="10"/>
  <c r="AF52" i="10"/>
  <c r="E51" i="10"/>
  <c r="I51" i="10"/>
  <c r="M51" i="10"/>
  <c r="U51" i="10"/>
  <c r="AC51" i="10"/>
  <c r="F71" i="10"/>
  <c r="N71" i="10"/>
  <c r="V71" i="10"/>
  <c r="AD71" i="10"/>
  <c r="U78" i="10"/>
  <c r="J82" i="10"/>
  <c r="Z82" i="10"/>
  <c r="U88" i="10"/>
  <c r="O52" i="10"/>
  <c r="W52" i="10"/>
  <c r="AE52" i="10"/>
  <c r="U58" i="10"/>
  <c r="E62" i="10"/>
  <c r="M62" i="10"/>
  <c r="U62" i="10"/>
  <c r="AC62" i="10"/>
  <c r="N82" i="10"/>
  <c r="AD82" i="10"/>
  <c r="F92" i="10"/>
  <c r="F91" i="10"/>
  <c r="J92" i="10"/>
  <c r="J91" i="10"/>
  <c r="N92" i="10"/>
  <c r="N91" i="10"/>
  <c r="R92" i="10"/>
  <c r="R91" i="10"/>
  <c r="V92" i="10"/>
  <c r="V91" i="10"/>
  <c r="Z92" i="10"/>
  <c r="Z91" i="10"/>
  <c r="AD92" i="10"/>
  <c r="AD91" i="10"/>
  <c r="C82" i="10"/>
  <c r="G82" i="10"/>
  <c r="K82" i="10"/>
  <c r="O82" i="10"/>
  <c r="S82" i="10"/>
  <c r="W82" i="10"/>
  <c r="AA82" i="10"/>
  <c r="AE82" i="10"/>
  <c r="K92" i="10"/>
  <c r="S92" i="10"/>
  <c r="AA92" i="10"/>
  <c r="E91" i="10"/>
  <c r="L92" i="10"/>
  <c r="T92" i="10"/>
  <c r="AB92" i="10"/>
  <c r="H109" i="10"/>
  <c r="I91" i="10"/>
  <c r="I92" i="10"/>
  <c r="M91" i="10"/>
  <c r="M92" i="10"/>
  <c r="Q91" i="10"/>
  <c r="Q92" i="10"/>
  <c r="U91" i="10"/>
  <c r="U92" i="10"/>
  <c r="Y91" i="10"/>
  <c r="Y92" i="10"/>
  <c r="AC91" i="10"/>
  <c r="AC92" i="10"/>
  <c r="AG91" i="10"/>
  <c r="AG92" i="10"/>
  <c r="C101" i="10"/>
  <c r="G101" i="10"/>
  <c r="K101" i="10"/>
  <c r="O101" i="10"/>
  <c r="S101" i="10"/>
  <c r="W101" i="10"/>
  <c r="AA101" i="10"/>
  <c r="AE101" i="10"/>
  <c r="D111" i="10"/>
  <c r="H111" i="10"/>
  <c r="L111" i="10"/>
  <c r="P111" i="10"/>
  <c r="T111" i="10"/>
  <c r="X111" i="10"/>
  <c r="AB111" i="10"/>
  <c r="E121" i="10"/>
  <c r="I121" i="10"/>
  <c r="M121" i="10"/>
  <c r="Q121" i="10"/>
  <c r="U121" i="10"/>
  <c r="Y121" i="10"/>
  <c r="AC121" i="10"/>
  <c r="AG121" i="10"/>
  <c r="D101" i="10"/>
  <c r="H101" i="10"/>
  <c r="L101" i="10"/>
  <c r="P101" i="10"/>
  <c r="T101" i="10"/>
  <c r="X101" i="10"/>
  <c r="AB101" i="10"/>
  <c r="AF101" i="10"/>
  <c r="E111" i="10"/>
  <c r="I111" i="10"/>
  <c r="M111" i="10"/>
  <c r="Q111" i="10"/>
  <c r="U111" i="10"/>
  <c r="Y111" i="10"/>
  <c r="AC111" i="10"/>
  <c r="F121" i="10"/>
  <c r="J121" i="10"/>
  <c r="N121" i="10"/>
  <c r="R121" i="10"/>
  <c r="V121" i="10"/>
  <c r="Z121" i="10"/>
  <c r="AD121" i="10"/>
  <c r="F111" i="10"/>
  <c r="J111" i="10"/>
  <c r="N111" i="10"/>
  <c r="R111" i="10"/>
  <c r="V111" i="10"/>
  <c r="Z111" i="10"/>
  <c r="AD111" i="10"/>
  <c r="C121" i="10"/>
  <c r="G121" i="10"/>
  <c r="K121" i="10"/>
  <c r="O121" i="10"/>
  <c r="S121" i="10"/>
  <c r="W121" i="10"/>
  <c r="AA121" i="10"/>
  <c r="S12" i="9"/>
  <c r="D32" i="9"/>
  <c r="H32" i="9"/>
  <c r="L32" i="9"/>
  <c r="P32" i="9"/>
  <c r="T32" i="9"/>
  <c r="X32" i="9"/>
  <c r="AB32" i="9"/>
  <c r="AF32" i="9"/>
  <c r="AB42" i="9"/>
  <c r="E62" i="9"/>
  <c r="M62" i="9"/>
  <c r="U62" i="9"/>
  <c r="AC62" i="9"/>
  <c r="E82" i="9"/>
  <c r="M82" i="9"/>
  <c r="U82" i="9"/>
  <c r="AC82" i="9"/>
  <c r="N6" i="9"/>
  <c r="D12" i="9"/>
  <c r="H12" i="9"/>
  <c r="L12" i="9"/>
  <c r="P12" i="9"/>
  <c r="T12" i="9"/>
  <c r="X12" i="9"/>
  <c r="AB12" i="9"/>
  <c r="AF12" i="9"/>
  <c r="E32" i="9"/>
  <c r="I32" i="9"/>
  <c r="M32" i="9"/>
  <c r="Q32" i="9"/>
  <c r="U32" i="9"/>
  <c r="Y32" i="9"/>
  <c r="AC32" i="9"/>
  <c r="X42" i="9"/>
  <c r="D71" i="9"/>
  <c r="D72" i="9"/>
  <c r="H71" i="9"/>
  <c r="H72" i="9"/>
  <c r="L71" i="9"/>
  <c r="L72" i="9"/>
  <c r="P71" i="9"/>
  <c r="P72" i="9"/>
  <c r="T71" i="9"/>
  <c r="T72" i="9"/>
  <c r="X71" i="9"/>
  <c r="X72" i="9"/>
  <c r="AB71" i="9"/>
  <c r="AB72" i="9"/>
  <c r="AF71" i="9"/>
  <c r="AF72" i="9"/>
  <c r="F82" i="9"/>
  <c r="N82" i="9"/>
  <c r="V82" i="9"/>
  <c r="AD82" i="9"/>
  <c r="G12" i="9"/>
  <c r="C11" i="9"/>
  <c r="K11" i="9"/>
  <c r="O11" i="9"/>
  <c r="W11" i="9"/>
  <c r="AA11" i="9"/>
  <c r="AE11" i="9"/>
  <c r="C22" i="9"/>
  <c r="G22" i="9"/>
  <c r="K22" i="9"/>
  <c r="O22" i="9"/>
  <c r="S22" i="9"/>
  <c r="W22" i="9"/>
  <c r="AA22" i="9"/>
  <c r="AE22" i="9"/>
  <c r="D42" i="9"/>
  <c r="H42" i="9"/>
  <c r="L42" i="9"/>
  <c r="P42" i="9"/>
  <c r="T42" i="9"/>
  <c r="D51" i="9"/>
  <c r="O51" i="9"/>
  <c r="T51" i="9"/>
  <c r="AE51" i="9"/>
  <c r="F52" i="9"/>
  <c r="N52" i="9"/>
  <c r="V52" i="9"/>
  <c r="AD52" i="9"/>
  <c r="I62" i="9"/>
  <c r="Q62" i="9"/>
  <c r="Y62" i="9"/>
  <c r="I82" i="9"/>
  <c r="Q82" i="9"/>
  <c r="Y82" i="9"/>
  <c r="F92" i="9"/>
  <c r="F91" i="9"/>
  <c r="R92" i="9"/>
  <c r="R91" i="9"/>
  <c r="V92" i="9"/>
  <c r="V91" i="9"/>
  <c r="C91" i="9"/>
  <c r="S91" i="9"/>
  <c r="K92" i="9"/>
  <c r="AA92" i="9"/>
  <c r="AF41" i="9"/>
  <c r="K51" i="9"/>
  <c r="P51" i="9"/>
  <c r="AA51" i="9"/>
  <c r="AF51" i="9"/>
  <c r="D62" i="9"/>
  <c r="L62" i="9"/>
  <c r="T62" i="9"/>
  <c r="AB62" i="9"/>
  <c r="E71" i="9"/>
  <c r="M71" i="9"/>
  <c r="U71" i="9"/>
  <c r="AC71" i="9"/>
  <c r="J82" i="9"/>
  <c r="R82" i="9"/>
  <c r="Z82" i="9"/>
  <c r="G91" i="9"/>
  <c r="G92" i="9"/>
  <c r="W91" i="9"/>
  <c r="W92" i="9"/>
  <c r="H109" i="9"/>
  <c r="Q92" i="9"/>
  <c r="AG92" i="9"/>
  <c r="U88" i="9"/>
  <c r="M92" i="9"/>
  <c r="AC92" i="9"/>
  <c r="U99" i="9"/>
  <c r="D101" i="9"/>
  <c r="H101" i="9"/>
  <c r="L101" i="9"/>
  <c r="P101" i="9"/>
  <c r="T101" i="9"/>
  <c r="X101" i="9"/>
  <c r="AB101" i="9"/>
  <c r="AF101" i="9"/>
  <c r="E111" i="9"/>
  <c r="I111" i="9"/>
  <c r="M111" i="9"/>
  <c r="Q111" i="9"/>
  <c r="U111" i="9"/>
  <c r="Y111" i="9"/>
  <c r="AC111" i="9"/>
  <c r="F121" i="9"/>
  <c r="J121" i="9"/>
  <c r="N121" i="9"/>
  <c r="R121" i="9"/>
  <c r="V121" i="9"/>
  <c r="Z121" i="9"/>
  <c r="AD121" i="9"/>
  <c r="F111" i="9"/>
  <c r="J111" i="9"/>
  <c r="N111" i="9"/>
  <c r="R111" i="9"/>
  <c r="V111" i="9"/>
  <c r="Z111" i="9"/>
  <c r="AD111" i="9"/>
  <c r="C121" i="9"/>
  <c r="G121" i="9"/>
  <c r="K121" i="9"/>
  <c r="O121" i="9"/>
  <c r="S121" i="9"/>
  <c r="W121" i="9"/>
  <c r="AA121" i="9"/>
  <c r="H8" i="6"/>
  <c r="C11" i="6"/>
  <c r="H11" i="6"/>
  <c r="N11" i="6"/>
  <c r="S11" i="6"/>
  <c r="X11" i="6"/>
  <c r="AD11" i="6"/>
  <c r="E12" i="6"/>
  <c r="J12" i="6"/>
  <c r="P12" i="6"/>
  <c r="U12" i="6"/>
  <c r="Z12" i="6"/>
  <c r="AF12" i="6"/>
  <c r="D21" i="6"/>
  <c r="D22" i="6"/>
  <c r="H21" i="6"/>
  <c r="H22" i="6"/>
  <c r="L21" i="6"/>
  <c r="L22" i="6"/>
  <c r="P21" i="6"/>
  <c r="P22" i="6"/>
  <c r="T21" i="6"/>
  <c r="T22" i="6"/>
  <c r="X21" i="6"/>
  <c r="X22" i="6"/>
  <c r="AB21" i="6"/>
  <c r="AB22" i="6"/>
  <c r="AF21" i="6"/>
  <c r="AF22" i="6"/>
  <c r="F21" i="6"/>
  <c r="Q21" i="6"/>
  <c r="V21" i="6"/>
  <c r="AG21" i="6"/>
  <c r="F31" i="6"/>
  <c r="F32" i="6"/>
  <c r="J31" i="6"/>
  <c r="J32" i="6"/>
  <c r="N31" i="6"/>
  <c r="N32" i="6"/>
  <c r="R31" i="6"/>
  <c r="R32" i="6"/>
  <c r="V31" i="6"/>
  <c r="V32" i="6"/>
  <c r="Z31" i="6"/>
  <c r="Z32" i="6"/>
  <c r="AD31" i="6"/>
  <c r="AD32" i="6"/>
  <c r="I32" i="6"/>
  <c r="Y32" i="6"/>
  <c r="F51" i="6"/>
  <c r="F52" i="6"/>
  <c r="N51" i="6"/>
  <c r="N52" i="6"/>
  <c r="V51" i="6"/>
  <c r="V52" i="6"/>
  <c r="AD52" i="6"/>
  <c r="AD51" i="6"/>
  <c r="Z52" i="6"/>
  <c r="F62" i="6"/>
  <c r="V62" i="6"/>
  <c r="F12" i="6"/>
  <c r="V12" i="6"/>
  <c r="M21" i="6"/>
  <c r="AC21" i="6"/>
  <c r="E41" i="6"/>
  <c r="E42" i="6"/>
  <c r="I41" i="6"/>
  <c r="I42" i="6"/>
  <c r="M41" i="6"/>
  <c r="M42" i="6"/>
  <c r="Q41" i="6"/>
  <c r="Q42" i="6"/>
  <c r="U41" i="6"/>
  <c r="U42" i="6"/>
  <c r="Y41" i="6"/>
  <c r="Y42" i="6"/>
  <c r="AC41" i="6"/>
  <c r="AC42" i="6"/>
  <c r="AG41" i="6"/>
  <c r="AG42" i="6"/>
  <c r="J61" i="6"/>
  <c r="J62" i="6"/>
  <c r="R61" i="6"/>
  <c r="R62" i="6"/>
  <c r="Z61" i="6"/>
  <c r="Z62" i="6"/>
  <c r="Z6" i="6"/>
  <c r="K11" i="6"/>
  <c r="AA11" i="6"/>
  <c r="M12" i="6"/>
  <c r="R12" i="6"/>
  <c r="AC12" i="6"/>
  <c r="I21" i="6"/>
  <c r="N21" i="6"/>
  <c r="Y21" i="6"/>
  <c r="AD21" i="6"/>
  <c r="Q32" i="6"/>
  <c r="J52" i="6"/>
  <c r="N62" i="6"/>
  <c r="AD62" i="6"/>
  <c r="G11" i="6"/>
  <c r="I12" i="6"/>
  <c r="E21" i="6"/>
  <c r="U21" i="6"/>
  <c r="E32" i="6"/>
  <c r="U32" i="6"/>
  <c r="R52" i="6"/>
  <c r="D51" i="6"/>
  <c r="H51" i="6"/>
  <c r="L51" i="6"/>
  <c r="P51" i="6"/>
  <c r="F71" i="6"/>
  <c r="F72" i="6"/>
  <c r="J71" i="6"/>
  <c r="J72" i="6"/>
  <c r="N71" i="6"/>
  <c r="N72" i="6"/>
  <c r="R71" i="6"/>
  <c r="R72" i="6"/>
  <c r="V71" i="6"/>
  <c r="V72" i="6"/>
  <c r="Z71" i="6"/>
  <c r="Z72" i="6"/>
  <c r="AD71" i="6"/>
  <c r="AD72" i="6"/>
  <c r="H78" i="6"/>
  <c r="O82" i="6"/>
  <c r="AE82" i="6"/>
  <c r="AB51" i="6"/>
  <c r="AB52" i="6"/>
  <c r="AF51" i="6"/>
  <c r="AF52" i="6"/>
  <c r="E51" i="6"/>
  <c r="I51" i="6"/>
  <c r="M51" i="6"/>
  <c r="C82" i="6"/>
  <c r="S82" i="6"/>
  <c r="C91" i="6"/>
  <c r="C92" i="6"/>
  <c r="G92" i="6"/>
  <c r="G91" i="6"/>
  <c r="K91" i="6"/>
  <c r="K92" i="6"/>
  <c r="S91" i="6"/>
  <c r="S92" i="6"/>
  <c r="AA91" i="6"/>
  <c r="AA92" i="6"/>
  <c r="AE51" i="6"/>
  <c r="U58" i="6"/>
  <c r="E62" i="6"/>
  <c r="M62" i="6"/>
  <c r="U62" i="6"/>
  <c r="AC62" i="6"/>
  <c r="G82" i="6"/>
  <c r="W82" i="6"/>
  <c r="O91" i="6"/>
  <c r="E72" i="6"/>
  <c r="I72" i="6"/>
  <c r="M72" i="6"/>
  <c r="Q72" i="6"/>
  <c r="U72" i="6"/>
  <c r="Y72" i="6"/>
  <c r="AC72" i="6"/>
  <c r="AG72" i="6"/>
  <c r="F81" i="6"/>
  <c r="J81" i="6"/>
  <c r="N81" i="6"/>
  <c r="R81" i="6"/>
  <c r="V81" i="6"/>
  <c r="Z81" i="6"/>
  <c r="AD81" i="6"/>
  <c r="E91" i="6"/>
  <c r="J91" i="6"/>
  <c r="R91" i="6"/>
  <c r="Z91" i="6"/>
  <c r="AE122" i="6"/>
  <c r="AE123" i="6"/>
  <c r="I102" i="6"/>
  <c r="I103" i="6"/>
  <c r="M91" i="6"/>
  <c r="M92" i="6"/>
  <c r="Q91" i="6"/>
  <c r="Q92" i="6"/>
  <c r="U91" i="6"/>
  <c r="U92" i="6"/>
  <c r="Y91" i="6"/>
  <c r="Y92" i="6"/>
  <c r="AC91" i="6"/>
  <c r="AC92" i="6"/>
  <c r="AG91" i="6"/>
  <c r="AG92" i="6"/>
  <c r="F91" i="6"/>
  <c r="L92" i="6"/>
  <c r="T92" i="6"/>
  <c r="AB92" i="6"/>
  <c r="H109" i="6"/>
  <c r="N91" i="6"/>
  <c r="V91" i="6"/>
  <c r="AD91" i="6"/>
  <c r="C101" i="6"/>
  <c r="G101" i="6"/>
  <c r="K101" i="6"/>
  <c r="O101" i="6"/>
  <c r="S101" i="6"/>
  <c r="W101" i="6"/>
  <c r="AA101" i="6"/>
  <c r="AE101" i="6"/>
  <c r="AG103" i="6"/>
  <c r="D111" i="6"/>
  <c r="H111" i="6"/>
  <c r="L111" i="6"/>
  <c r="P111" i="6"/>
  <c r="T111" i="6"/>
  <c r="X111" i="6"/>
  <c r="AB111" i="6"/>
  <c r="E121" i="6"/>
  <c r="I121" i="6"/>
  <c r="M121" i="6"/>
  <c r="Q121" i="6"/>
  <c r="U121" i="6"/>
  <c r="Y121" i="6"/>
  <c r="AC121" i="6"/>
  <c r="AG121" i="6"/>
  <c r="D101" i="6"/>
  <c r="H101" i="6"/>
  <c r="L101" i="6"/>
  <c r="P101" i="6"/>
  <c r="T101" i="6"/>
  <c r="X101" i="6"/>
  <c r="AB101" i="6"/>
  <c r="AF101" i="6"/>
  <c r="E111" i="6"/>
  <c r="I111" i="6"/>
  <c r="M111" i="6"/>
  <c r="Q111" i="6"/>
  <c r="U111" i="6"/>
  <c r="Y111" i="6"/>
  <c r="AC111" i="6"/>
  <c r="F121" i="6"/>
  <c r="J121" i="6"/>
  <c r="N121" i="6"/>
  <c r="R121" i="6"/>
  <c r="V121" i="6"/>
  <c r="Z121" i="6"/>
  <c r="AD121" i="6"/>
  <c r="F111" i="6"/>
  <c r="J111" i="6"/>
  <c r="N111" i="6"/>
  <c r="R111" i="6"/>
  <c r="V111" i="6"/>
  <c r="Z111" i="6"/>
  <c r="AD111" i="6"/>
  <c r="C121" i="6"/>
  <c r="G121" i="6"/>
  <c r="K121" i="6"/>
  <c r="O121" i="6"/>
  <c r="S121" i="6"/>
  <c r="W121" i="6"/>
  <c r="AA121" i="6"/>
  <c r="U51" i="7"/>
  <c r="U52" i="7"/>
  <c r="Y51" i="7"/>
  <c r="Y52" i="7"/>
  <c r="E81" i="7"/>
  <c r="E82" i="7"/>
  <c r="M81" i="7"/>
  <c r="M82" i="7"/>
  <c r="Q81" i="7"/>
  <c r="Q82" i="7"/>
  <c r="U81" i="7"/>
  <c r="U82" i="7"/>
  <c r="AC81" i="7"/>
  <c r="AC82" i="7"/>
  <c r="Y82" i="7"/>
  <c r="E51" i="7"/>
  <c r="E52" i="7"/>
  <c r="H8" i="7"/>
  <c r="N6" i="7"/>
  <c r="C12" i="7"/>
  <c r="S12" i="7"/>
  <c r="P32" i="7"/>
  <c r="D41" i="7"/>
  <c r="D42" i="7"/>
  <c r="H41" i="7"/>
  <c r="H42" i="7"/>
  <c r="L41" i="7"/>
  <c r="L42" i="7"/>
  <c r="P41" i="7"/>
  <c r="P42" i="7"/>
  <c r="T41" i="7"/>
  <c r="T42" i="7"/>
  <c r="X41" i="7"/>
  <c r="X42" i="7"/>
  <c r="AB41" i="7"/>
  <c r="AB42" i="7"/>
  <c r="AF41" i="7"/>
  <c r="AF42" i="7"/>
  <c r="Q51" i="7"/>
  <c r="I51" i="7"/>
  <c r="I52" i="7"/>
  <c r="G12" i="7"/>
  <c r="C21" i="7"/>
  <c r="C22" i="7"/>
  <c r="G21" i="7"/>
  <c r="G22" i="7"/>
  <c r="K21" i="7"/>
  <c r="K22" i="7"/>
  <c r="O21" i="7"/>
  <c r="O22" i="7"/>
  <c r="S21" i="7"/>
  <c r="S22" i="7"/>
  <c r="W21" i="7"/>
  <c r="W22" i="7"/>
  <c r="AA21" i="7"/>
  <c r="AA22" i="7"/>
  <c r="AE21" i="7"/>
  <c r="AE22" i="7"/>
  <c r="D32" i="7"/>
  <c r="T32" i="7"/>
  <c r="M52" i="7"/>
  <c r="AC52" i="7"/>
  <c r="V6" i="7"/>
  <c r="K12" i="7"/>
  <c r="H32" i="7"/>
  <c r="AG51" i="7"/>
  <c r="E61" i="7"/>
  <c r="E62" i="7"/>
  <c r="I61" i="7"/>
  <c r="I62" i="7"/>
  <c r="M61" i="7"/>
  <c r="M62" i="7"/>
  <c r="Q61" i="7"/>
  <c r="Q62" i="7"/>
  <c r="I82" i="7"/>
  <c r="D12" i="7"/>
  <c r="H12" i="7"/>
  <c r="L12" i="7"/>
  <c r="P12" i="7"/>
  <c r="T12" i="7"/>
  <c r="X12" i="7"/>
  <c r="AB12" i="7"/>
  <c r="AF12" i="7"/>
  <c r="E32" i="7"/>
  <c r="I32" i="7"/>
  <c r="M32" i="7"/>
  <c r="Q32" i="7"/>
  <c r="U32" i="7"/>
  <c r="Y32" i="7"/>
  <c r="AC32" i="7"/>
  <c r="N52" i="7"/>
  <c r="AD52" i="7"/>
  <c r="D71" i="7"/>
  <c r="D72" i="7"/>
  <c r="H71" i="7"/>
  <c r="H72" i="7"/>
  <c r="L71" i="7"/>
  <c r="L72" i="7"/>
  <c r="P71" i="7"/>
  <c r="P72" i="7"/>
  <c r="T71" i="7"/>
  <c r="T72" i="7"/>
  <c r="X71" i="7"/>
  <c r="X72" i="7"/>
  <c r="AB71" i="7"/>
  <c r="AB72" i="7"/>
  <c r="AF71" i="7"/>
  <c r="AF72" i="7"/>
  <c r="E91" i="7"/>
  <c r="E92" i="7"/>
  <c r="I91" i="7"/>
  <c r="I92" i="7"/>
  <c r="M91" i="7"/>
  <c r="M92" i="7"/>
  <c r="Q91" i="7"/>
  <c r="Q92" i="7"/>
  <c r="U91" i="7"/>
  <c r="U92" i="7"/>
  <c r="Y91" i="7"/>
  <c r="Y92" i="7"/>
  <c r="AC91" i="7"/>
  <c r="AC92" i="7"/>
  <c r="AG91" i="7"/>
  <c r="AG92" i="7"/>
  <c r="O51" i="7"/>
  <c r="AE51" i="7"/>
  <c r="J52" i="7"/>
  <c r="P52" i="7"/>
  <c r="Z52" i="7"/>
  <c r="C62" i="7"/>
  <c r="C61" i="7"/>
  <c r="G62" i="7"/>
  <c r="G61" i="7"/>
  <c r="K62" i="7"/>
  <c r="K61" i="7"/>
  <c r="O62" i="7"/>
  <c r="O61" i="7"/>
  <c r="S62" i="7"/>
  <c r="S61" i="7"/>
  <c r="P62" i="7"/>
  <c r="AD103" i="7"/>
  <c r="K113" i="7"/>
  <c r="AA113" i="7"/>
  <c r="K51" i="7"/>
  <c r="AA51" i="7"/>
  <c r="F52" i="7"/>
  <c r="V52" i="7"/>
  <c r="D62" i="7"/>
  <c r="T62" i="7"/>
  <c r="W61" i="7"/>
  <c r="AA61" i="7"/>
  <c r="AE61" i="7"/>
  <c r="U62" i="7"/>
  <c r="Y62" i="7"/>
  <c r="AC62" i="7"/>
  <c r="C72" i="7"/>
  <c r="G72" i="7"/>
  <c r="K72" i="7"/>
  <c r="O72" i="7"/>
  <c r="S72" i="7"/>
  <c r="W72" i="7"/>
  <c r="AA72" i="7"/>
  <c r="AE72" i="7"/>
  <c r="D81" i="7"/>
  <c r="H81" i="7"/>
  <c r="L81" i="7"/>
  <c r="P81" i="7"/>
  <c r="T81" i="7"/>
  <c r="X81" i="7"/>
  <c r="AF81" i="7"/>
  <c r="C91" i="7"/>
  <c r="J91" i="7"/>
  <c r="R91" i="7"/>
  <c r="Z91" i="7"/>
  <c r="K92" i="7"/>
  <c r="S92" i="7"/>
  <c r="AA92" i="7"/>
  <c r="AE122" i="7"/>
  <c r="AE123" i="7"/>
  <c r="Y103" i="7"/>
  <c r="D91" i="7"/>
  <c r="L92" i="7"/>
  <c r="T92" i="7"/>
  <c r="AB92" i="7"/>
  <c r="H109" i="7"/>
  <c r="H122" i="7"/>
  <c r="F91" i="7"/>
  <c r="N91" i="7"/>
  <c r="E102" i="7"/>
  <c r="C101" i="7"/>
  <c r="G101" i="7"/>
  <c r="K101" i="7"/>
  <c r="O101" i="7"/>
  <c r="S101" i="7"/>
  <c r="W101" i="7"/>
  <c r="AA101" i="7"/>
  <c r="AE101" i="7"/>
  <c r="AG103" i="7"/>
  <c r="D111" i="7"/>
  <c r="H111" i="7"/>
  <c r="L111" i="7"/>
  <c r="P111" i="7"/>
  <c r="T111" i="7"/>
  <c r="X111" i="7"/>
  <c r="AB111" i="7"/>
  <c r="E121" i="7"/>
  <c r="I121" i="7"/>
  <c r="M121" i="7"/>
  <c r="Q121" i="7"/>
  <c r="U121" i="7"/>
  <c r="Y121" i="7"/>
  <c r="AC121" i="7"/>
  <c r="AG121" i="7"/>
  <c r="D101" i="7"/>
  <c r="H101" i="7"/>
  <c r="L101" i="7"/>
  <c r="P101" i="7"/>
  <c r="T101" i="7"/>
  <c r="X101" i="7"/>
  <c r="AB101" i="7"/>
  <c r="AF101" i="7"/>
  <c r="E111" i="7"/>
  <c r="I111" i="7"/>
  <c r="M111" i="7"/>
  <c r="Q111" i="7"/>
  <c r="U111" i="7"/>
  <c r="Y111" i="7"/>
  <c r="AC111" i="7"/>
  <c r="F121" i="7"/>
  <c r="J121" i="7"/>
  <c r="N121" i="7"/>
  <c r="R121" i="7"/>
  <c r="V121" i="7"/>
  <c r="Z121" i="7"/>
  <c r="AD121" i="7"/>
  <c r="F111" i="7"/>
  <c r="J111" i="7"/>
  <c r="N111" i="7"/>
  <c r="R111" i="7"/>
  <c r="V111" i="7"/>
  <c r="Z111" i="7"/>
  <c r="AD111" i="7"/>
  <c r="C121" i="7"/>
  <c r="G121" i="7"/>
  <c r="K121" i="7"/>
  <c r="O121" i="7"/>
  <c r="S121" i="7"/>
  <c r="W121" i="7"/>
  <c r="AA121" i="7"/>
  <c r="N12" i="5"/>
  <c r="V12" i="5"/>
  <c r="Z12" i="5"/>
  <c r="S32" i="5"/>
  <c r="C32" i="5"/>
  <c r="K32" i="5"/>
  <c r="O32" i="5"/>
  <c r="AA32" i="5"/>
  <c r="AE32" i="5"/>
  <c r="T51" i="5"/>
  <c r="T52" i="5"/>
  <c r="AB51" i="5"/>
  <c r="AB52" i="5"/>
  <c r="Z82" i="5"/>
  <c r="J6" i="5"/>
  <c r="C12" i="5"/>
  <c r="G12" i="5"/>
  <c r="K12" i="5"/>
  <c r="O12" i="5"/>
  <c r="S12" i="5"/>
  <c r="W12" i="5"/>
  <c r="AA12" i="5"/>
  <c r="AE12" i="5"/>
  <c r="D32" i="5"/>
  <c r="H32" i="5"/>
  <c r="L32" i="5"/>
  <c r="P32" i="5"/>
  <c r="T32" i="5"/>
  <c r="X32" i="5"/>
  <c r="AB32" i="5"/>
  <c r="AF32" i="5"/>
  <c r="F51" i="5"/>
  <c r="J51" i="5"/>
  <c r="Q51" i="5"/>
  <c r="Y51" i="5"/>
  <c r="E71" i="5"/>
  <c r="E72" i="5"/>
  <c r="I71" i="5"/>
  <c r="I72" i="5"/>
  <c r="M71" i="5"/>
  <c r="M72" i="5"/>
  <c r="Q71" i="5"/>
  <c r="Q72" i="5"/>
  <c r="U71" i="5"/>
  <c r="U72" i="5"/>
  <c r="Y71" i="5"/>
  <c r="Y72" i="5"/>
  <c r="AC71" i="5"/>
  <c r="AC72" i="5"/>
  <c r="AG71" i="5"/>
  <c r="AG72" i="5"/>
  <c r="N82" i="5"/>
  <c r="AD82" i="5"/>
  <c r="F92" i="5"/>
  <c r="F91" i="5"/>
  <c r="J92" i="5"/>
  <c r="J91" i="5"/>
  <c r="N92" i="5"/>
  <c r="N91" i="5"/>
  <c r="R92" i="5"/>
  <c r="R91" i="5"/>
  <c r="V92" i="5"/>
  <c r="V91" i="5"/>
  <c r="Z92" i="5"/>
  <c r="Z91" i="5"/>
  <c r="AD92" i="5"/>
  <c r="AD91" i="5"/>
  <c r="F12" i="5"/>
  <c r="P51" i="5"/>
  <c r="P52" i="5"/>
  <c r="AF51" i="5"/>
  <c r="AF52" i="5"/>
  <c r="J82" i="5"/>
  <c r="J11" i="5"/>
  <c r="R11" i="5"/>
  <c r="AD11" i="5"/>
  <c r="F22" i="5"/>
  <c r="J22" i="5"/>
  <c r="N22" i="5"/>
  <c r="R22" i="5"/>
  <c r="V22" i="5"/>
  <c r="Z22" i="5"/>
  <c r="AD22" i="5"/>
  <c r="G31" i="5"/>
  <c r="W31" i="5"/>
  <c r="C42" i="5"/>
  <c r="G42" i="5"/>
  <c r="K42" i="5"/>
  <c r="O42" i="5"/>
  <c r="S42" i="5"/>
  <c r="W42" i="5"/>
  <c r="AA42" i="5"/>
  <c r="AE42" i="5"/>
  <c r="C51" i="5"/>
  <c r="G51" i="5"/>
  <c r="K51" i="5"/>
  <c r="Z51" i="5"/>
  <c r="R82" i="5"/>
  <c r="L51" i="5"/>
  <c r="L52" i="5"/>
  <c r="X51" i="5"/>
  <c r="X52" i="5"/>
  <c r="F102" i="5"/>
  <c r="F103" i="5"/>
  <c r="O51" i="5"/>
  <c r="O52" i="5"/>
  <c r="S51" i="5"/>
  <c r="S52" i="5"/>
  <c r="W51" i="5"/>
  <c r="W52" i="5"/>
  <c r="AA51" i="5"/>
  <c r="AA52" i="5"/>
  <c r="AE51" i="5"/>
  <c r="AE52" i="5"/>
  <c r="D51" i="5"/>
  <c r="H51" i="5"/>
  <c r="M51" i="5"/>
  <c r="U51" i="5"/>
  <c r="AC51" i="5"/>
  <c r="AD52" i="5"/>
  <c r="E62" i="5"/>
  <c r="U62" i="5"/>
  <c r="F82" i="5"/>
  <c r="V82" i="5"/>
  <c r="D61" i="5"/>
  <c r="H61" i="5"/>
  <c r="L61" i="5"/>
  <c r="P61" i="5"/>
  <c r="T61" i="5"/>
  <c r="X61" i="5"/>
  <c r="AB61" i="5"/>
  <c r="AF61" i="5"/>
  <c r="F62" i="5"/>
  <c r="J62" i="5"/>
  <c r="N62" i="5"/>
  <c r="R62" i="5"/>
  <c r="V62" i="5"/>
  <c r="Z62" i="5"/>
  <c r="AD62" i="5"/>
  <c r="D72" i="5"/>
  <c r="H72" i="5"/>
  <c r="L72" i="5"/>
  <c r="P72" i="5"/>
  <c r="T72" i="5"/>
  <c r="X72" i="5"/>
  <c r="AB72" i="5"/>
  <c r="AF72" i="5"/>
  <c r="E81" i="5"/>
  <c r="I81" i="5"/>
  <c r="M81" i="5"/>
  <c r="Q81" i="5"/>
  <c r="U81" i="5"/>
  <c r="Y81" i="5"/>
  <c r="AC81" i="5"/>
  <c r="C82" i="5"/>
  <c r="G82" i="5"/>
  <c r="K82" i="5"/>
  <c r="O82" i="5"/>
  <c r="S82" i="5"/>
  <c r="W82" i="5"/>
  <c r="AA82" i="5"/>
  <c r="AE82" i="5"/>
  <c r="D91" i="5"/>
  <c r="K92" i="5"/>
  <c r="S92" i="5"/>
  <c r="AA92" i="5"/>
  <c r="AE122" i="5"/>
  <c r="AE123" i="5"/>
  <c r="Y102" i="5"/>
  <c r="Y103" i="5"/>
  <c r="E91" i="5"/>
  <c r="L92" i="5"/>
  <c r="T92" i="5"/>
  <c r="AB92" i="5"/>
  <c r="H109" i="5"/>
  <c r="I91" i="5"/>
  <c r="I92" i="5"/>
  <c r="M91" i="5"/>
  <c r="M92" i="5"/>
  <c r="Q91" i="5"/>
  <c r="Q92" i="5"/>
  <c r="U91" i="5"/>
  <c r="U92" i="5"/>
  <c r="Y91" i="5"/>
  <c r="Y92" i="5"/>
  <c r="AC91" i="5"/>
  <c r="AC92" i="5"/>
  <c r="AG91" i="5"/>
  <c r="AG92" i="5"/>
  <c r="C101" i="5"/>
  <c r="G101" i="5"/>
  <c r="K101" i="5"/>
  <c r="O101" i="5"/>
  <c r="S101" i="5"/>
  <c r="W101" i="5"/>
  <c r="AA101" i="5"/>
  <c r="AE101" i="5"/>
  <c r="AE103" i="5" s="1"/>
  <c r="D111" i="5"/>
  <c r="H111" i="5"/>
  <c r="L111" i="5"/>
  <c r="P111" i="5"/>
  <c r="T111" i="5"/>
  <c r="X111" i="5"/>
  <c r="AB111" i="5"/>
  <c r="E121" i="5"/>
  <c r="I121" i="5"/>
  <c r="M121" i="5"/>
  <c r="Q121" i="5"/>
  <c r="U121" i="5"/>
  <c r="Y121" i="5"/>
  <c r="AC121" i="5"/>
  <c r="AG121" i="5"/>
  <c r="D101" i="5"/>
  <c r="H101" i="5"/>
  <c r="L101" i="5"/>
  <c r="P101" i="5"/>
  <c r="T101" i="5"/>
  <c r="X101" i="5"/>
  <c r="AB101" i="5"/>
  <c r="AF101" i="5"/>
  <c r="AF103" i="5" s="1"/>
  <c r="E111" i="5"/>
  <c r="I111" i="5"/>
  <c r="M111" i="5"/>
  <c r="Q111" i="5"/>
  <c r="U111" i="5"/>
  <c r="Y111" i="5"/>
  <c r="AC111" i="5"/>
  <c r="F121" i="5"/>
  <c r="J121" i="5"/>
  <c r="N121" i="5"/>
  <c r="R121" i="5"/>
  <c r="V121" i="5"/>
  <c r="Z121" i="5"/>
  <c r="AD121" i="5"/>
  <c r="F111" i="5"/>
  <c r="J111" i="5"/>
  <c r="N111" i="5"/>
  <c r="R111" i="5"/>
  <c r="V111" i="5"/>
  <c r="Z111" i="5"/>
  <c r="AD111" i="5"/>
  <c r="C121" i="5"/>
  <c r="G121" i="5"/>
  <c r="K121" i="5"/>
  <c r="O121" i="5"/>
  <c r="S121" i="5"/>
  <c r="W121" i="5"/>
  <c r="AA121" i="5"/>
  <c r="AE12" i="3"/>
  <c r="H12" i="3"/>
  <c r="P12" i="3"/>
  <c r="AF12" i="3"/>
  <c r="I32" i="3"/>
  <c r="Q32" i="3"/>
  <c r="Y32" i="3"/>
  <c r="H8" i="3"/>
  <c r="C11" i="3"/>
  <c r="G11" i="3"/>
  <c r="K11" i="3"/>
  <c r="O11" i="3"/>
  <c r="S11" i="3"/>
  <c r="W11" i="3"/>
  <c r="AA11" i="3"/>
  <c r="C22" i="3"/>
  <c r="G22" i="3"/>
  <c r="K22" i="3"/>
  <c r="O22" i="3"/>
  <c r="S22" i="3"/>
  <c r="W22" i="3"/>
  <c r="AA22" i="3"/>
  <c r="AE22" i="3"/>
  <c r="D31" i="3"/>
  <c r="H31" i="3"/>
  <c r="L31" i="3"/>
  <c r="P31" i="3"/>
  <c r="T31" i="3"/>
  <c r="X31" i="3"/>
  <c r="AB31" i="3"/>
  <c r="AF31" i="3"/>
  <c r="D42" i="3"/>
  <c r="H42" i="3"/>
  <c r="L42" i="3"/>
  <c r="P42" i="3"/>
  <c r="T42" i="3"/>
  <c r="X42" i="3"/>
  <c r="AB42" i="3"/>
  <c r="AF42" i="3"/>
  <c r="D51" i="3"/>
  <c r="M51" i="3"/>
  <c r="S51" i="3"/>
  <c r="AC51" i="3"/>
  <c r="I52" i="3"/>
  <c r="N52" i="3"/>
  <c r="T52" i="3"/>
  <c r="Y52" i="3"/>
  <c r="AD52" i="3"/>
  <c r="E61" i="3"/>
  <c r="U61" i="3"/>
  <c r="L62" i="3"/>
  <c r="Q62" i="3"/>
  <c r="AB62" i="3"/>
  <c r="H71" i="3"/>
  <c r="X71" i="3"/>
  <c r="L12" i="3"/>
  <c r="T12" i="3"/>
  <c r="AB12" i="3"/>
  <c r="E32" i="3"/>
  <c r="M32" i="3"/>
  <c r="U32" i="3"/>
  <c r="AC32" i="3"/>
  <c r="D11" i="3"/>
  <c r="X11" i="3"/>
  <c r="E42" i="3"/>
  <c r="I42" i="3"/>
  <c r="M42" i="3"/>
  <c r="Q42" i="3"/>
  <c r="U42" i="3"/>
  <c r="Y42" i="3"/>
  <c r="AC42" i="3"/>
  <c r="AG42" i="3"/>
  <c r="E51" i="3"/>
  <c r="O51" i="3"/>
  <c r="AE51" i="3"/>
  <c r="J52" i="3"/>
  <c r="U52" i="3"/>
  <c r="Z52" i="3"/>
  <c r="H62" i="3"/>
  <c r="M62" i="3"/>
  <c r="X62" i="3"/>
  <c r="AC62" i="3"/>
  <c r="D71" i="3"/>
  <c r="T71" i="3"/>
  <c r="F51" i="3"/>
  <c r="Q52" i="3"/>
  <c r="V52" i="3"/>
  <c r="AG52" i="3"/>
  <c r="D62" i="3"/>
  <c r="I62" i="3"/>
  <c r="T62" i="3"/>
  <c r="Y62" i="3"/>
  <c r="C71" i="3"/>
  <c r="C72" i="3"/>
  <c r="G71" i="3"/>
  <c r="G72" i="3"/>
  <c r="K71" i="3"/>
  <c r="K72" i="3"/>
  <c r="O71" i="3"/>
  <c r="O72" i="3"/>
  <c r="S71" i="3"/>
  <c r="S72" i="3"/>
  <c r="W71" i="3"/>
  <c r="W72" i="3"/>
  <c r="AA71" i="3"/>
  <c r="AA72" i="3"/>
  <c r="AE71" i="3"/>
  <c r="AE72" i="3"/>
  <c r="P71" i="3"/>
  <c r="AF71" i="3"/>
  <c r="E81" i="3"/>
  <c r="E82" i="3"/>
  <c r="I81" i="3"/>
  <c r="I82" i="3"/>
  <c r="M81" i="3"/>
  <c r="M82" i="3"/>
  <c r="Q81" i="3"/>
  <c r="Q82" i="3"/>
  <c r="U81" i="3"/>
  <c r="U82" i="3"/>
  <c r="Y81" i="3"/>
  <c r="Y82" i="3"/>
  <c r="AC81" i="3"/>
  <c r="AC82" i="3"/>
  <c r="R52" i="3"/>
  <c r="P62" i="3"/>
  <c r="AF62" i="3"/>
  <c r="L71" i="3"/>
  <c r="AB71" i="3"/>
  <c r="Q91" i="3"/>
  <c r="AG91" i="3"/>
  <c r="L92" i="3"/>
  <c r="T92" i="3"/>
  <c r="J102" i="3"/>
  <c r="P122" i="3"/>
  <c r="P123" i="3"/>
  <c r="D81" i="3"/>
  <c r="H81" i="3"/>
  <c r="L81" i="3"/>
  <c r="P81" i="3"/>
  <c r="T81" i="3"/>
  <c r="X81" i="3"/>
  <c r="AB81" i="3"/>
  <c r="AF81" i="3"/>
  <c r="M91" i="3"/>
  <c r="R91" i="3"/>
  <c r="AC91" i="3"/>
  <c r="H92" i="3"/>
  <c r="D91" i="3"/>
  <c r="I91" i="3"/>
  <c r="N91" i="3"/>
  <c r="Y91" i="3"/>
  <c r="AD91" i="3"/>
  <c r="J92" i="3"/>
  <c r="P92" i="3"/>
  <c r="X92" i="3"/>
  <c r="AF92" i="3"/>
  <c r="N102" i="3"/>
  <c r="E91" i="3"/>
  <c r="U91" i="3"/>
  <c r="U99" i="3"/>
  <c r="C101" i="3"/>
  <c r="G101" i="3"/>
  <c r="K101" i="3"/>
  <c r="O101" i="3"/>
  <c r="S101" i="3"/>
  <c r="W101" i="3"/>
  <c r="AA101" i="3"/>
  <c r="AE101" i="3"/>
  <c r="D111" i="3"/>
  <c r="H111" i="3"/>
  <c r="L111" i="3"/>
  <c r="P111" i="3"/>
  <c r="T111" i="3"/>
  <c r="X111" i="3"/>
  <c r="AB111" i="3"/>
  <c r="E121" i="3"/>
  <c r="I121" i="3"/>
  <c r="M121" i="3"/>
  <c r="Q121" i="3"/>
  <c r="U121" i="3"/>
  <c r="Y121" i="3"/>
  <c r="AC121" i="3"/>
  <c r="AG121" i="3"/>
  <c r="D101" i="3"/>
  <c r="H101" i="3"/>
  <c r="L101" i="3"/>
  <c r="P101" i="3"/>
  <c r="T101" i="3"/>
  <c r="X101" i="3"/>
  <c r="AB101" i="3"/>
  <c r="AF101" i="3"/>
  <c r="E111" i="3"/>
  <c r="I111" i="3"/>
  <c r="M111" i="3"/>
  <c r="Q111" i="3"/>
  <c r="U111" i="3"/>
  <c r="Y111" i="3"/>
  <c r="AC111" i="3"/>
  <c r="F121" i="3"/>
  <c r="J121" i="3"/>
  <c r="N121" i="3"/>
  <c r="R121" i="3"/>
  <c r="V121" i="3"/>
  <c r="Z121" i="3"/>
  <c r="AD121" i="3"/>
  <c r="Y101" i="3"/>
  <c r="AC101" i="3"/>
  <c r="F111" i="3"/>
  <c r="J111" i="3"/>
  <c r="N111" i="3"/>
  <c r="R111" i="3"/>
  <c r="V111" i="3"/>
  <c r="Z111" i="3"/>
  <c r="AD111" i="3"/>
  <c r="C121" i="3"/>
  <c r="G121" i="3"/>
  <c r="K121" i="3"/>
  <c r="O121" i="3"/>
  <c r="S121" i="3"/>
  <c r="W121" i="3"/>
  <c r="AA121" i="3"/>
  <c r="AD32" i="4"/>
  <c r="N41" i="4"/>
  <c r="AD41" i="4"/>
  <c r="N32" i="4"/>
  <c r="J41" i="4"/>
  <c r="J42" i="4"/>
  <c r="V41" i="4"/>
  <c r="E21" i="4"/>
  <c r="E22" i="4"/>
  <c r="I21" i="4"/>
  <c r="I22" i="4"/>
  <c r="M21" i="4"/>
  <c r="M22" i="4"/>
  <c r="Q21" i="4"/>
  <c r="Q22" i="4"/>
  <c r="U21" i="4"/>
  <c r="U22" i="4"/>
  <c r="Y21" i="4"/>
  <c r="Y22" i="4"/>
  <c r="AC21" i="4"/>
  <c r="AC22" i="4"/>
  <c r="AG21" i="4"/>
  <c r="AG22" i="4"/>
  <c r="R32" i="4"/>
  <c r="C52" i="4"/>
  <c r="C51" i="4"/>
  <c r="G52" i="4"/>
  <c r="G51" i="4"/>
  <c r="K52" i="4"/>
  <c r="K51" i="4"/>
  <c r="S52" i="4"/>
  <c r="S51" i="4"/>
  <c r="W52" i="4"/>
  <c r="W51" i="4"/>
  <c r="AA52" i="4"/>
  <c r="AA51" i="4"/>
  <c r="AE51" i="4"/>
  <c r="F41" i="4"/>
  <c r="F42" i="4"/>
  <c r="Z41" i="4"/>
  <c r="Q12" i="4"/>
  <c r="F32" i="4"/>
  <c r="V32" i="4"/>
  <c r="R41" i="4"/>
  <c r="U8" i="4"/>
  <c r="V6" i="4"/>
  <c r="E12" i="4"/>
  <c r="U12" i="4"/>
  <c r="U28" i="4"/>
  <c r="J32" i="4"/>
  <c r="Z32" i="4"/>
  <c r="U38" i="4"/>
  <c r="D71" i="4"/>
  <c r="D72" i="4"/>
  <c r="P71" i="4"/>
  <c r="P72" i="4"/>
  <c r="AB71" i="4"/>
  <c r="AB72" i="4"/>
  <c r="F12" i="4"/>
  <c r="R12" i="4"/>
  <c r="C32" i="4"/>
  <c r="G32" i="4"/>
  <c r="K32" i="4"/>
  <c r="O32" i="4"/>
  <c r="S32" i="4"/>
  <c r="W32" i="4"/>
  <c r="AA32" i="4"/>
  <c r="AE32" i="4"/>
  <c r="L52" i="4"/>
  <c r="AB52" i="4"/>
  <c r="D62" i="4"/>
  <c r="T62" i="4"/>
  <c r="E91" i="4"/>
  <c r="E92" i="4"/>
  <c r="I91" i="4"/>
  <c r="I92" i="4"/>
  <c r="M91" i="4"/>
  <c r="M92" i="4"/>
  <c r="Q91" i="4"/>
  <c r="Q92" i="4"/>
  <c r="U91" i="4"/>
  <c r="U92" i="4"/>
  <c r="Y91" i="4"/>
  <c r="Y92" i="4"/>
  <c r="AC91" i="4"/>
  <c r="AC92" i="4"/>
  <c r="AG91" i="4"/>
  <c r="AG92" i="4"/>
  <c r="L71" i="4"/>
  <c r="L72" i="4"/>
  <c r="T71" i="4"/>
  <c r="T72" i="4"/>
  <c r="AF71" i="4"/>
  <c r="AF72" i="4"/>
  <c r="J12" i="4"/>
  <c r="H52" i="4"/>
  <c r="R52" i="4"/>
  <c r="X52" i="4"/>
  <c r="E61" i="4"/>
  <c r="E62" i="4"/>
  <c r="I61" i="4"/>
  <c r="I62" i="4"/>
  <c r="M61" i="4"/>
  <c r="M62" i="4"/>
  <c r="Q61" i="4"/>
  <c r="Q62" i="4"/>
  <c r="U61" i="4"/>
  <c r="U62" i="4"/>
  <c r="Y61" i="4"/>
  <c r="Y62" i="4"/>
  <c r="AC61" i="4"/>
  <c r="AC62" i="4"/>
  <c r="H62" i="4"/>
  <c r="X62" i="4"/>
  <c r="Q82" i="4"/>
  <c r="H71" i="4"/>
  <c r="H72" i="4"/>
  <c r="X71" i="4"/>
  <c r="X72" i="4"/>
  <c r="N12" i="4"/>
  <c r="V12" i="4"/>
  <c r="Z12" i="4"/>
  <c r="AD12" i="4"/>
  <c r="N52" i="4"/>
  <c r="AD52" i="4"/>
  <c r="L62" i="4"/>
  <c r="AB62" i="4"/>
  <c r="E82" i="4"/>
  <c r="U82" i="4"/>
  <c r="C72" i="4"/>
  <c r="G72" i="4"/>
  <c r="K72" i="4"/>
  <c r="O72" i="4"/>
  <c r="S72" i="4"/>
  <c r="W72" i="4"/>
  <c r="AA72" i="4"/>
  <c r="AE72" i="4"/>
  <c r="D81" i="4"/>
  <c r="H81" i="4"/>
  <c r="L81" i="4"/>
  <c r="P81" i="4"/>
  <c r="T81" i="4"/>
  <c r="X81" i="4"/>
  <c r="AB81" i="4"/>
  <c r="AF81" i="4"/>
  <c r="F82" i="4"/>
  <c r="J82" i="4"/>
  <c r="N82" i="4"/>
  <c r="R82" i="4"/>
  <c r="V82" i="4"/>
  <c r="Z82" i="4"/>
  <c r="AD82" i="4"/>
  <c r="C91" i="4"/>
  <c r="J91" i="4"/>
  <c r="R91" i="4"/>
  <c r="Z91" i="4"/>
  <c r="K92" i="4"/>
  <c r="S92" i="4"/>
  <c r="AA92" i="4"/>
  <c r="AE122" i="4"/>
  <c r="AE123" i="4"/>
  <c r="U99" i="4"/>
  <c r="D91" i="4"/>
  <c r="L92" i="4"/>
  <c r="T92" i="4"/>
  <c r="AB92" i="4"/>
  <c r="H109" i="4"/>
  <c r="F91" i="4"/>
  <c r="N91" i="4"/>
  <c r="M102" i="4"/>
  <c r="M103" i="4"/>
  <c r="AB123" i="4"/>
  <c r="C101" i="4"/>
  <c r="G101" i="4"/>
  <c r="K101" i="4"/>
  <c r="O101" i="4"/>
  <c r="S101" i="4"/>
  <c r="W101" i="4"/>
  <c r="AA101" i="4"/>
  <c r="AE101" i="4"/>
  <c r="AG103" i="4"/>
  <c r="D111" i="4"/>
  <c r="H111" i="4"/>
  <c r="L111" i="4"/>
  <c r="P111" i="4"/>
  <c r="T111" i="4"/>
  <c r="X111" i="4"/>
  <c r="AB111" i="4"/>
  <c r="E121" i="4"/>
  <c r="I121" i="4"/>
  <c r="M121" i="4"/>
  <c r="Q121" i="4"/>
  <c r="U121" i="4"/>
  <c r="Y121" i="4"/>
  <c r="AC121" i="4"/>
  <c r="AG121" i="4"/>
  <c r="D101" i="4"/>
  <c r="H101" i="4"/>
  <c r="L101" i="4"/>
  <c r="P101" i="4"/>
  <c r="T101" i="4"/>
  <c r="X101" i="4"/>
  <c r="AB101" i="4"/>
  <c r="AF101" i="4"/>
  <c r="E111" i="4"/>
  <c r="I111" i="4"/>
  <c r="M111" i="4"/>
  <c r="Q111" i="4"/>
  <c r="U111" i="4"/>
  <c r="Y111" i="4"/>
  <c r="AC111" i="4"/>
  <c r="F121" i="4"/>
  <c r="J121" i="4"/>
  <c r="N121" i="4"/>
  <c r="R121" i="4"/>
  <c r="V121" i="4"/>
  <c r="Z121" i="4"/>
  <c r="AD121" i="4"/>
  <c r="F111" i="4"/>
  <c r="J111" i="4"/>
  <c r="N111" i="4"/>
  <c r="R111" i="4"/>
  <c r="V111" i="4"/>
  <c r="Z111" i="4"/>
  <c r="AD111" i="4"/>
  <c r="C121" i="4"/>
  <c r="G121" i="4"/>
  <c r="K121" i="4"/>
  <c r="O121" i="4"/>
  <c r="S121" i="4"/>
  <c r="W121" i="4"/>
  <c r="AA121" i="4"/>
  <c r="F12" i="2"/>
  <c r="K32" i="2"/>
  <c r="L62" i="2"/>
  <c r="G71" i="2"/>
  <c r="G72" i="2"/>
  <c r="O71" i="2"/>
  <c r="O72" i="2"/>
  <c r="W71" i="2"/>
  <c r="W72" i="2"/>
  <c r="AE71" i="2"/>
  <c r="AE72" i="2"/>
  <c r="J6" i="2"/>
  <c r="E11" i="2"/>
  <c r="M11" i="2"/>
  <c r="U11" i="2"/>
  <c r="E22" i="2"/>
  <c r="I22" i="2"/>
  <c r="M22" i="2"/>
  <c r="Q22" i="2"/>
  <c r="U22" i="2"/>
  <c r="Y22" i="2"/>
  <c r="AC22" i="2"/>
  <c r="AG22" i="2"/>
  <c r="F31" i="2"/>
  <c r="J31" i="2"/>
  <c r="N31" i="2"/>
  <c r="R31" i="2"/>
  <c r="V31" i="2"/>
  <c r="Z31" i="2"/>
  <c r="AD31" i="2"/>
  <c r="F42" i="2"/>
  <c r="J42" i="2"/>
  <c r="N42" i="2"/>
  <c r="R42" i="2"/>
  <c r="V42" i="2"/>
  <c r="Z42" i="2"/>
  <c r="AD42" i="2"/>
  <c r="I52" i="2"/>
  <c r="Q52" i="2"/>
  <c r="Y52" i="2"/>
  <c r="AG52" i="2"/>
  <c r="G62" i="2"/>
  <c r="O62" i="2"/>
  <c r="W62" i="2"/>
  <c r="AE62" i="2"/>
  <c r="H71" i="2"/>
  <c r="H72" i="2"/>
  <c r="L71" i="2"/>
  <c r="L72" i="2"/>
  <c r="P71" i="2"/>
  <c r="P72" i="2"/>
  <c r="T71" i="2"/>
  <c r="T72" i="2"/>
  <c r="X71" i="2"/>
  <c r="X72" i="2"/>
  <c r="AB71" i="2"/>
  <c r="AB72" i="2"/>
  <c r="AF71" i="2"/>
  <c r="AF72" i="2"/>
  <c r="E82" i="2"/>
  <c r="U82" i="2"/>
  <c r="J12" i="2"/>
  <c r="R12" i="2"/>
  <c r="V12" i="2"/>
  <c r="Z12" i="2"/>
  <c r="AD12" i="2"/>
  <c r="G32" i="2"/>
  <c r="O32" i="2"/>
  <c r="S32" i="2"/>
  <c r="W32" i="2"/>
  <c r="AE32" i="2"/>
  <c r="D62" i="2"/>
  <c r="T62" i="2"/>
  <c r="AB62" i="2"/>
  <c r="C71" i="2"/>
  <c r="C72" i="2"/>
  <c r="K71" i="2"/>
  <c r="K72" i="2"/>
  <c r="S71" i="2"/>
  <c r="S72" i="2"/>
  <c r="AA71" i="2"/>
  <c r="AA72" i="2"/>
  <c r="I11" i="2"/>
  <c r="Q11" i="2"/>
  <c r="Y11" i="2"/>
  <c r="AC11" i="2"/>
  <c r="N11" i="2"/>
  <c r="F22" i="2"/>
  <c r="J22" i="2"/>
  <c r="N22" i="2"/>
  <c r="R22" i="2"/>
  <c r="V22" i="2"/>
  <c r="Z22" i="2"/>
  <c r="AD22" i="2"/>
  <c r="C31" i="2"/>
  <c r="AA31" i="2"/>
  <c r="C42" i="2"/>
  <c r="G42" i="2"/>
  <c r="K42" i="2"/>
  <c r="O42" i="2"/>
  <c r="S42" i="2"/>
  <c r="W42" i="2"/>
  <c r="AA42" i="2"/>
  <c r="AE42" i="2"/>
  <c r="F51" i="2"/>
  <c r="F52" i="2"/>
  <c r="J51" i="2"/>
  <c r="J52" i="2"/>
  <c r="N51" i="2"/>
  <c r="N52" i="2"/>
  <c r="R51" i="2"/>
  <c r="R52" i="2"/>
  <c r="V51" i="2"/>
  <c r="V52" i="2"/>
  <c r="Z51" i="2"/>
  <c r="Z52" i="2"/>
  <c r="AD51" i="2"/>
  <c r="AD52" i="2"/>
  <c r="C51" i="2"/>
  <c r="K51" i="2"/>
  <c r="S51" i="2"/>
  <c r="AA51" i="2"/>
  <c r="D52" i="2"/>
  <c r="H58" i="2"/>
  <c r="H62" i="2"/>
  <c r="P62" i="2"/>
  <c r="X62" i="2"/>
  <c r="AF62" i="2"/>
  <c r="I82" i="2"/>
  <c r="Y82" i="2"/>
  <c r="K112" i="2"/>
  <c r="K113" i="2"/>
  <c r="AA113" i="2"/>
  <c r="E52" i="2"/>
  <c r="C62" i="2"/>
  <c r="K62" i="2"/>
  <c r="S62" i="2"/>
  <c r="AA62" i="2"/>
  <c r="H68" i="2"/>
  <c r="D71" i="2"/>
  <c r="M82" i="2"/>
  <c r="E91" i="2"/>
  <c r="E92" i="2"/>
  <c r="I91" i="2"/>
  <c r="I92" i="2"/>
  <c r="M91" i="2"/>
  <c r="M92" i="2"/>
  <c r="Q91" i="2"/>
  <c r="Q92" i="2"/>
  <c r="U91" i="2"/>
  <c r="U92" i="2"/>
  <c r="Y91" i="2"/>
  <c r="Y92" i="2"/>
  <c r="AC91" i="2"/>
  <c r="AC92" i="2"/>
  <c r="AG91" i="2"/>
  <c r="AG92" i="2"/>
  <c r="D81" i="2"/>
  <c r="H81" i="2"/>
  <c r="L81" i="2"/>
  <c r="P81" i="2"/>
  <c r="T81" i="2"/>
  <c r="X81" i="2"/>
  <c r="AB81" i="2"/>
  <c r="AF81" i="2"/>
  <c r="C91" i="2"/>
  <c r="J91" i="2"/>
  <c r="R91" i="2"/>
  <c r="Z91" i="2"/>
  <c r="K92" i="2"/>
  <c r="S92" i="2"/>
  <c r="AA92" i="2"/>
  <c r="U99" i="2"/>
  <c r="D122" i="2"/>
  <c r="D123" i="2"/>
  <c r="D91" i="2"/>
  <c r="L92" i="2"/>
  <c r="T92" i="2"/>
  <c r="AB92" i="2"/>
  <c r="H109" i="2"/>
  <c r="H122" i="2"/>
  <c r="H123" i="2"/>
  <c r="M102" i="2"/>
  <c r="M103" i="2"/>
  <c r="C101" i="2"/>
  <c r="G101" i="2"/>
  <c r="K101" i="2"/>
  <c r="O101" i="2"/>
  <c r="S101" i="2"/>
  <c r="W101" i="2"/>
  <c r="AA101" i="2"/>
  <c r="AE101" i="2"/>
  <c r="D111" i="2"/>
  <c r="H111" i="2"/>
  <c r="L111" i="2"/>
  <c r="P111" i="2"/>
  <c r="T111" i="2"/>
  <c r="X111" i="2"/>
  <c r="AB111" i="2"/>
  <c r="E121" i="2"/>
  <c r="I121" i="2"/>
  <c r="M121" i="2"/>
  <c r="Q121" i="2"/>
  <c r="U121" i="2"/>
  <c r="Y121" i="2"/>
  <c r="AC121" i="2"/>
  <c r="AG121" i="2"/>
  <c r="D101" i="2"/>
  <c r="H101" i="2"/>
  <c r="L101" i="2"/>
  <c r="P101" i="2"/>
  <c r="T101" i="2"/>
  <c r="X101" i="2"/>
  <c r="AB101" i="2"/>
  <c r="AF101" i="2"/>
  <c r="E111" i="2"/>
  <c r="I111" i="2"/>
  <c r="M111" i="2"/>
  <c r="Q111" i="2"/>
  <c r="U111" i="2"/>
  <c r="Y111" i="2"/>
  <c r="AC111" i="2"/>
  <c r="F121" i="2"/>
  <c r="J121" i="2"/>
  <c r="N121" i="2"/>
  <c r="R121" i="2"/>
  <c r="V121" i="2"/>
  <c r="Z121" i="2"/>
  <c r="AD121" i="2"/>
  <c r="F111" i="2"/>
  <c r="J111" i="2"/>
  <c r="N111" i="2"/>
  <c r="R111" i="2"/>
  <c r="V111" i="2"/>
  <c r="Z111" i="2"/>
  <c r="AD111" i="2"/>
  <c r="C121" i="2"/>
  <c r="G121" i="2"/>
  <c r="K121" i="2"/>
  <c r="O121" i="2"/>
  <c r="S121" i="2"/>
  <c r="W121" i="2"/>
  <c r="AA121" i="2"/>
  <c r="AC119" i="1"/>
  <c r="Y119" i="1"/>
  <c r="P119" i="1"/>
  <c r="L119" i="1"/>
  <c r="AC109" i="1"/>
  <c r="Y109" i="1"/>
  <c r="P109" i="1"/>
  <c r="L109" i="1"/>
  <c r="AG101" i="1"/>
  <c r="AG103" i="1" s="1"/>
  <c r="AC99" i="1"/>
  <c r="Y99" i="1"/>
  <c r="P99" i="1"/>
  <c r="L99" i="1"/>
  <c r="B98" i="1"/>
  <c r="AG90" i="1"/>
  <c r="AG92" i="1" s="1"/>
  <c r="AF90" i="1"/>
  <c r="AF91" i="1" s="1"/>
  <c r="AE90" i="1"/>
  <c r="AE91" i="1" s="1"/>
  <c r="AD90" i="1"/>
  <c r="AD91" i="1" s="1"/>
  <c r="AC90" i="1"/>
  <c r="AC92" i="1" s="1"/>
  <c r="AB90" i="1"/>
  <c r="AB91" i="1" s="1"/>
  <c r="AA90" i="1"/>
  <c r="AA92" i="1" s="1"/>
  <c r="Z90" i="1"/>
  <c r="Z91" i="1" s="1"/>
  <c r="Y90" i="1"/>
  <c r="Y92" i="1" s="1"/>
  <c r="X90" i="1"/>
  <c r="X91" i="1" s="1"/>
  <c r="W90" i="1"/>
  <c r="W91" i="1" s="1"/>
  <c r="V90" i="1"/>
  <c r="V92" i="1" s="1"/>
  <c r="U90" i="1"/>
  <c r="U92" i="1" s="1"/>
  <c r="T90" i="1"/>
  <c r="T91" i="1" s="1"/>
  <c r="S90" i="1"/>
  <c r="S91" i="1" s="1"/>
  <c r="R90" i="1"/>
  <c r="R91" i="1" s="1"/>
  <c r="Q90" i="1"/>
  <c r="Q92" i="1" s="1"/>
  <c r="P90" i="1"/>
  <c r="P91" i="1" s="1"/>
  <c r="O90" i="1"/>
  <c r="O91" i="1" s="1"/>
  <c r="N90" i="1"/>
  <c r="N91" i="1" s="1"/>
  <c r="M90" i="1"/>
  <c r="M92" i="1" s="1"/>
  <c r="L90" i="1"/>
  <c r="L91" i="1" s="1"/>
  <c r="K90" i="1"/>
  <c r="K92" i="1" s="1"/>
  <c r="J90" i="1"/>
  <c r="J91" i="1" s="1"/>
  <c r="I90" i="1"/>
  <c r="I92" i="1" s="1"/>
  <c r="H90" i="1"/>
  <c r="H91" i="1" s="1"/>
  <c r="G90" i="1"/>
  <c r="G91" i="1" s="1"/>
  <c r="F90" i="1"/>
  <c r="F92" i="1" s="1"/>
  <c r="E90" i="1"/>
  <c r="E92" i="1" s="1"/>
  <c r="D90" i="1"/>
  <c r="D92" i="1" s="1"/>
  <c r="C90" i="1"/>
  <c r="C92" i="1" s="1"/>
  <c r="AC88" i="1"/>
  <c r="Y88" i="1"/>
  <c r="P88" i="1"/>
  <c r="L88" i="1"/>
  <c r="AF80" i="1"/>
  <c r="AF82" i="1" s="1"/>
  <c r="AE80" i="1"/>
  <c r="AE82" i="1" s="1"/>
  <c r="AD80" i="1"/>
  <c r="AD81" i="1" s="1"/>
  <c r="AC80" i="1"/>
  <c r="AC81" i="1" s="1"/>
  <c r="AB80" i="1"/>
  <c r="AB82" i="1" s="1"/>
  <c r="AA80" i="1"/>
  <c r="AA82" i="1" s="1"/>
  <c r="Z80" i="1"/>
  <c r="Z81" i="1" s="1"/>
  <c r="Y80" i="1"/>
  <c r="Y81" i="1" s="1"/>
  <c r="X80" i="1"/>
  <c r="X82" i="1" s="1"/>
  <c r="W80" i="1"/>
  <c r="W82" i="1" s="1"/>
  <c r="V80" i="1"/>
  <c r="V81" i="1" s="1"/>
  <c r="U80" i="1"/>
  <c r="U81" i="1" s="1"/>
  <c r="T80" i="1"/>
  <c r="T82" i="1" s="1"/>
  <c r="S80" i="1"/>
  <c r="S82" i="1" s="1"/>
  <c r="R80" i="1"/>
  <c r="R81" i="1" s="1"/>
  <c r="Q80" i="1"/>
  <c r="Q81" i="1" s="1"/>
  <c r="P80" i="1"/>
  <c r="P82" i="1" s="1"/>
  <c r="O80" i="1"/>
  <c r="O82" i="1" s="1"/>
  <c r="N80" i="1"/>
  <c r="N81" i="1" s="1"/>
  <c r="M80" i="1"/>
  <c r="M81" i="1" s="1"/>
  <c r="L80" i="1"/>
  <c r="L82" i="1" s="1"/>
  <c r="K80" i="1"/>
  <c r="K82" i="1" s="1"/>
  <c r="J80" i="1"/>
  <c r="J81" i="1" s="1"/>
  <c r="I80" i="1"/>
  <c r="I81" i="1" s="1"/>
  <c r="H80" i="1"/>
  <c r="H82" i="1" s="1"/>
  <c r="G80" i="1"/>
  <c r="G82" i="1" s="1"/>
  <c r="F80" i="1"/>
  <c r="F81" i="1" s="1"/>
  <c r="E80" i="1"/>
  <c r="E81" i="1" s="1"/>
  <c r="D80" i="1"/>
  <c r="D82" i="1" s="1"/>
  <c r="C80" i="1"/>
  <c r="C82" i="1" s="1"/>
  <c r="AC78" i="1"/>
  <c r="Y78" i="1"/>
  <c r="P78" i="1"/>
  <c r="L78" i="1"/>
  <c r="AG70" i="1"/>
  <c r="AG72" i="1" s="1"/>
  <c r="AF70" i="1"/>
  <c r="AF71" i="1" s="1"/>
  <c r="AE70" i="1"/>
  <c r="AE71" i="1" s="1"/>
  <c r="AD70" i="1"/>
  <c r="AD71" i="1" s="1"/>
  <c r="AC70" i="1"/>
  <c r="AC72" i="1" s="1"/>
  <c r="AB70" i="1"/>
  <c r="AB71" i="1" s="1"/>
  <c r="AA70" i="1"/>
  <c r="AA71" i="1" s="1"/>
  <c r="Z70" i="1"/>
  <c r="Z71" i="1" s="1"/>
  <c r="Y70" i="1"/>
  <c r="Y72" i="1" s="1"/>
  <c r="X70" i="1"/>
  <c r="X71" i="1" s="1"/>
  <c r="W70" i="1"/>
  <c r="W71" i="1" s="1"/>
  <c r="V70" i="1"/>
  <c r="V71" i="1" s="1"/>
  <c r="U70" i="1"/>
  <c r="U72" i="1" s="1"/>
  <c r="T70" i="1"/>
  <c r="T71" i="1" s="1"/>
  <c r="S70" i="1"/>
  <c r="S71" i="1" s="1"/>
  <c r="R70" i="1"/>
  <c r="R71" i="1" s="1"/>
  <c r="Q70" i="1"/>
  <c r="Q72" i="1" s="1"/>
  <c r="P70" i="1"/>
  <c r="P71" i="1" s="1"/>
  <c r="O70" i="1"/>
  <c r="O71" i="1" s="1"/>
  <c r="N70" i="1"/>
  <c r="N71" i="1" s="1"/>
  <c r="M70" i="1"/>
  <c r="M72" i="1" s="1"/>
  <c r="L70" i="1"/>
  <c r="L71" i="1" s="1"/>
  <c r="K70" i="1"/>
  <c r="K71" i="1" s="1"/>
  <c r="J70" i="1"/>
  <c r="J71" i="1" s="1"/>
  <c r="I70" i="1"/>
  <c r="I72" i="1" s="1"/>
  <c r="H70" i="1"/>
  <c r="H71" i="1" s="1"/>
  <c r="G70" i="1"/>
  <c r="G71" i="1" s="1"/>
  <c r="F70" i="1"/>
  <c r="F71" i="1" s="1"/>
  <c r="E70" i="1"/>
  <c r="E72" i="1" s="1"/>
  <c r="D70" i="1"/>
  <c r="D71" i="1" s="1"/>
  <c r="C70" i="1"/>
  <c r="C71" i="1" s="1"/>
  <c r="AC68" i="1"/>
  <c r="Y68" i="1"/>
  <c r="P68" i="1"/>
  <c r="L68" i="1"/>
  <c r="AF60" i="1"/>
  <c r="AF61" i="1" s="1"/>
  <c r="AE60" i="1"/>
  <c r="AE62" i="1" s="1"/>
  <c r="AD60" i="1"/>
  <c r="AD62" i="1" s="1"/>
  <c r="AC60" i="1"/>
  <c r="AC61" i="1" s="1"/>
  <c r="AB60" i="1"/>
  <c r="AB62" i="1" s="1"/>
  <c r="AA60" i="1"/>
  <c r="AA62" i="1" s="1"/>
  <c r="Z60" i="1"/>
  <c r="Z62" i="1" s="1"/>
  <c r="Y60" i="1"/>
  <c r="Y61" i="1" s="1"/>
  <c r="X60" i="1"/>
  <c r="X61" i="1" s="1"/>
  <c r="W60" i="1"/>
  <c r="W62" i="1" s="1"/>
  <c r="V60" i="1"/>
  <c r="V62" i="1" s="1"/>
  <c r="U60" i="1"/>
  <c r="U61" i="1" s="1"/>
  <c r="T60" i="1"/>
  <c r="T61" i="1" s="1"/>
  <c r="S60" i="1"/>
  <c r="S62" i="1" s="1"/>
  <c r="R60" i="1"/>
  <c r="R62" i="1" s="1"/>
  <c r="Q60" i="1"/>
  <c r="Q61" i="1" s="1"/>
  <c r="P60" i="1"/>
  <c r="P61" i="1" s="1"/>
  <c r="O60" i="1"/>
  <c r="O62" i="1" s="1"/>
  <c r="N60" i="1"/>
  <c r="N62" i="1" s="1"/>
  <c r="M60" i="1"/>
  <c r="M61" i="1" s="1"/>
  <c r="L60" i="1"/>
  <c r="L61" i="1" s="1"/>
  <c r="K60" i="1"/>
  <c r="K62" i="1" s="1"/>
  <c r="J60" i="1"/>
  <c r="J62" i="1" s="1"/>
  <c r="I60" i="1"/>
  <c r="I61" i="1" s="1"/>
  <c r="H60" i="1"/>
  <c r="H61" i="1" s="1"/>
  <c r="G60" i="1"/>
  <c r="G62" i="1" s="1"/>
  <c r="F60" i="1"/>
  <c r="F62" i="1" s="1"/>
  <c r="E60" i="1"/>
  <c r="E61" i="1" s="1"/>
  <c r="D60" i="1"/>
  <c r="D62" i="1" s="1"/>
  <c r="C60" i="1"/>
  <c r="C62" i="1" s="1"/>
  <c r="AC58" i="1"/>
  <c r="Y58" i="1"/>
  <c r="P58" i="1"/>
  <c r="L58" i="1"/>
  <c r="E103" i="5" l="1"/>
  <c r="V103" i="5"/>
  <c r="AF123" i="5"/>
  <c r="E102" i="2"/>
  <c r="W113" i="2"/>
  <c r="AB122" i="2"/>
  <c r="K113" i="4"/>
  <c r="Z103" i="10"/>
  <c r="Z103" i="2"/>
  <c r="L122" i="9"/>
  <c r="T122" i="5"/>
  <c r="G103" i="9"/>
  <c r="AD103" i="3"/>
  <c r="E102" i="4"/>
  <c r="H123" i="9"/>
  <c r="U103" i="6"/>
  <c r="K112" i="5"/>
  <c r="P122" i="10"/>
  <c r="R103" i="14"/>
  <c r="H122" i="4"/>
  <c r="M122" i="9"/>
  <c r="AD102" i="6"/>
  <c r="E103" i="6"/>
  <c r="D123" i="4"/>
  <c r="I103" i="3"/>
  <c r="L123" i="2"/>
  <c r="T123" i="6"/>
  <c r="E122" i="9"/>
  <c r="Y103" i="6"/>
  <c r="Q103" i="6"/>
  <c r="F103" i="2"/>
  <c r="D123" i="5"/>
  <c r="J103" i="5"/>
  <c r="J103" i="4"/>
  <c r="X122" i="7"/>
  <c r="P122" i="6"/>
  <c r="V103" i="2"/>
  <c r="L123" i="5"/>
  <c r="I103" i="5"/>
  <c r="N103" i="7"/>
  <c r="P122" i="2"/>
  <c r="AB123" i="6"/>
  <c r="AD103" i="2"/>
  <c r="AB122" i="3"/>
  <c r="G113" i="3"/>
  <c r="G113" i="7"/>
  <c r="E102" i="3"/>
  <c r="P123" i="7"/>
  <c r="N103" i="2"/>
  <c r="P122" i="4"/>
  <c r="U103" i="5"/>
  <c r="K113" i="9"/>
  <c r="Y122" i="9"/>
  <c r="V102" i="3"/>
  <c r="AB122" i="7"/>
  <c r="L122" i="6"/>
  <c r="W113" i="6"/>
  <c r="U102" i="4"/>
  <c r="I103" i="7"/>
  <c r="AC103" i="6"/>
  <c r="V103" i="6"/>
  <c r="L123" i="14"/>
  <c r="Y102" i="14"/>
  <c r="N102" i="14"/>
  <c r="U103" i="2"/>
  <c r="D123" i="7"/>
  <c r="AD103" i="4"/>
  <c r="AB123" i="5"/>
  <c r="U102" i="7"/>
  <c r="R103" i="9"/>
  <c r="X122" i="10"/>
  <c r="Q103" i="10"/>
  <c r="K113" i="10"/>
  <c r="F103" i="14"/>
  <c r="Q102" i="4"/>
  <c r="J102" i="10"/>
  <c r="H122" i="5"/>
  <c r="N102" i="5"/>
  <c r="X122" i="9"/>
  <c r="U102" i="10"/>
  <c r="AA113" i="3"/>
  <c r="L123" i="7"/>
  <c r="M103" i="7"/>
  <c r="AF123" i="2"/>
  <c r="L123" i="4"/>
  <c r="T123" i="4"/>
  <c r="G113" i="4"/>
  <c r="AF122" i="4"/>
  <c r="Q103" i="3"/>
  <c r="K113" i="3"/>
  <c r="F103" i="3"/>
  <c r="R103" i="3"/>
  <c r="R103" i="5"/>
  <c r="AA112" i="5"/>
  <c r="AC103" i="7"/>
  <c r="M103" i="6"/>
  <c r="J103" i="6"/>
  <c r="D123" i="6"/>
  <c r="AA113" i="6"/>
  <c r="M102" i="14"/>
  <c r="Q103" i="2"/>
  <c r="W113" i="4"/>
  <c r="G113" i="6"/>
  <c r="Y103" i="4"/>
  <c r="X123" i="4"/>
  <c r="Z102" i="4"/>
  <c r="Z102" i="7"/>
  <c r="AE102" i="9"/>
  <c r="F102" i="10"/>
  <c r="Z102" i="11"/>
  <c r="J103" i="13"/>
  <c r="O112" i="3"/>
  <c r="V103" i="14"/>
  <c r="K113" i="14"/>
  <c r="D123" i="14"/>
  <c r="Z103" i="14"/>
  <c r="W113" i="14"/>
  <c r="W113" i="13"/>
  <c r="M102" i="11"/>
  <c r="N103" i="10"/>
  <c r="R102" i="10"/>
  <c r="AA113" i="10"/>
  <c r="AC103" i="10"/>
  <c r="Y103" i="10"/>
  <c r="T122" i="9"/>
  <c r="Z103" i="9"/>
  <c r="F102" i="9"/>
  <c r="J102" i="9"/>
  <c r="X123" i="5"/>
  <c r="AD103" i="5"/>
  <c r="Z103" i="5"/>
  <c r="Q103" i="5"/>
  <c r="W113" i="5"/>
  <c r="T123" i="2"/>
  <c r="X123" i="2"/>
  <c r="Y103" i="2"/>
  <c r="I103" i="2"/>
  <c r="AF6" i="13"/>
  <c r="I103" i="11"/>
  <c r="G112" i="11"/>
  <c r="U122" i="9"/>
  <c r="S113" i="9"/>
  <c r="V103" i="9"/>
  <c r="N103" i="9"/>
  <c r="X113" i="9"/>
  <c r="S113" i="3"/>
  <c r="AD103" i="14"/>
  <c r="AB123" i="14"/>
  <c r="U103" i="14"/>
  <c r="N103" i="11"/>
  <c r="E103" i="11"/>
  <c r="L122" i="11"/>
  <c r="T123" i="11"/>
  <c r="T122" i="7"/>
  <c r="V102" i="7"/>
  <c r="I102" i="4"/>
  <c r="AA113" i="4"/>
  <c r="H123" i="3"/>
  <c r="AC103" i="4"/>
  <c r="D123" i="3"/>
  <c r="Q102" i="14"/>
  <c r="AF123" i="14"/>
  <c r="J102" i="14"/>
  <c r="G113" i="14"/>
  <c r="S113" i="11"/>
  <c r="D122" i="11"/>
  <c r="V102" i="11"/>
  <c r="Q102" i="11"/>
  <c r="I103" i="10"/>
  <c r="AB122" i="10"/>
  <c r="D123" i="9"/>
  <c r="Q103" i="7"/>
  <c r="F103" i="7"/>
  <c r="F102" i="6"/>
  <c r="X123" i="3"/>
  <c r="Z102" i="3"/>
  <c r="AE123" i="3"/>
  <c r="M102" i="3"/>
  <c r="AF6" i="7"/>
  <c r="Z103" i="13"/>
  <c r="AE122" i="10"/>
  <c r="AD102" i="10"/>
  <c r="J103" i="7"/>
  <c r="V103" i="4"/>
  <c r="L123" i="10"/>
  <c r="E103" i="10"/>
  <c r="V103" i="10"/>
  <c r="AB123" i="11"/>
  <c r="D123" i="10"/>
  <c r="J103" i="11"/>
  <c r="W103" i="9"/>
  <c r="AF123" i="9"/>
  <c r="H113" i="9"/>
  <c r="W113" i="3"/>
  <c r="AF123" i="3"/>
  <c r="C113" i="3"/>
  <c r="J103" i="2"/>
  <c r="R6" i="2"/>
  <c r="H109" i="1"/>
  <c r="AF123" i="13"/>
  <c r="G113" i="13"/>
  <c r="X122" i="11"/>
  <c r="P122" i="11"/>
  <c r="F103" i="11"/>
  <c r="R6" i="11"/>
  <c r="AC122" i="9"/>
  <c r="AB123" i="9"/>
  <c r="I122" i="9"/>
  <c r="S102" i="9"/>
  <c r="AA113" i="9"/>
  <c r="K113" i="6"/>
  <c r="R103" i="4"/>
  <c r="F103" i="4"/>
  <c r="AF6" i="4"/>
  <c r="R6" i="7"/>
  <c r="F6" i="9"/>
  <c r="AF6" i="3"/>
  <c r="R103" i="2"/>
  <c r="G113" i="2"/>
  <c r="AE123" i="2"/>
  <c r="U103" i="3"/>
  <c r="L123" i="3"/>
  <c r="T123" i="3"/>
  <c r="AC103" i="5"/>
  <c r="M103" i="5"/>
  <c r="AF123" i="7"/>
  <c r="R103" i="6"/>
  <c r="R6" i="6"/>
  <c r="AE123" i="9"/>
  <c r="M103" i="10"/>
  <c r="H123" i="10"/>
  <c r="Y103" i="11"/>
  <c r="AF123" i="11"/>
  <c r="AD102" i="11"/>
  <c r="U103" i="11"/>
  <c r="AF6" i="2"/>
  <c r="N103" i="4"/>
  <c r="F6" i="3"/>
  <c r="P123" i="5"/>
  <c r="AF6" i="6"/>
  <c r="C102" i="9"/>
  <c r="C113" i="9"/>
  <c r="T123" i="10"/>
  <c r="H123" i="11"/>
  <c r="E103" i="14"/>
  <c r="AF6" i="5"/>
  <c r="AC103" i="2"/>
  <c r="F6" i="4"/>
  <c r="H123" i="6"/>
  <c r="R6" i="3"/>
  <c r="F6" i="5"/>
  <c r="G113" i="5"/>
  <c r="O102" i="9"/>
  <c r="AF6" i="9"/>
  <c r="F6" i="11"/>
  <c r="H122" i="14"/>
  <c r="T123" i="14"/>
  <c r="F6" i="14"/>
  <c r="P123" i="14"/>
  <c r="AC103" i="14"/>
  <c r="I103" i="14"/>
  <c r="C113" i="11"/>
  <c r="W113" i="11"/>
  <c r="P123" i="9"/>
  <c r="AD103" i="9"/>
  <c r="O112" i="7"/>
  <c r="R103" i="7"/>
  <c r="W113" i="7"/>
  <c r="I71" i="1"/>
  <c r="U88" i="1"/>
  <c r="U99" i="1"/>
  <c r="H119" i="1"/>
  <c r="R6" i="14"/>
  <c r="AF6" i="14"/>
  <c r="H58" i="1"/>
  <c r="U68" i="1"/>
  <c r="U78" i="1"/>
  <c r="H88" i="1"/>
  <c r="U119" i="1"/>
  <c r="O112" i="2"/>
  <c r="O113" i="2"/>
  <c r="S112" i="14"/>
  <c r="S113" i="14"/>
  <c r="C113" i="14"/>
  <c r="C112" i="14"/>
  <c r="O113" i="14"/>
  <c r="O112" i="14"/>
  <c r="F6" i="13"/>
  <c r="AC103" i="11"/>
  <c r="R103" i="11"/>
  <c r="O113" i="11"/>
  <c r="O112" i="11"/>
  <c r="AA113" i="11"/>
  <c r="AA112" i="11"/>
  <c r="AF6" i="11"/>
  <c r="K113" i="11"/>
  <c r="K112" i="11"/>
  <c r="O113" i="10"/>
  <c r="O112" i="10"/>
  <c r="G112" i="10"/>
  <c r="G113" i="10"/>
  <c r="S113" i="10"/>
  <c r="S112" i="10"/>
  <c r="C112" i="10"/>
  <c r="C113" i="10"/>
  <c r="AE112" i="10"/>
  <c r="AE113" i="10"/>
  <c r="W112" i="10"/>
  <c r="W113" i="10"/>
  <c r="T113" i="9"/>
  <c r="T112" i="9"/>
  <c r="O113" i="9"/>
  <c r="O112" i="9"/>
  <c r="AA103" i="9"/>
  <c r="AA102" i="9"/>
  <c r="M102" i="9"/>
  <c r="M103" i="9"/>
  <c r="AC102" i="9"/>
  <c r="AC103" i="9"/>
  <c r="AB113" i="9"/>
  <c r="AB112" i="9"/>
  <c r="Y102" i="9"/>
  <c r="Y103" i="9"/>
  <c r="W113" i="9"/>
  <c r="W112" i="9"/>
  <c r="Q123" i="9"/>
  <c r="Q122" i="9"/>
  <c r="K103" i="9"/>
  <c r="K102" i="9"/>
  <c r="R6" i="9"/>
  <c r="D113" i="9"/>
  <c r="D112" i="9"/>
  <c r="I102" i="9"/>
  <c r="I103" i="9"/>
  <c r="U102" i="9"/>
  <c r="U103" i="9"/>
  <c r="P112" i="9"/>
  <c r="P113" i="9"/>
  <c r="Q102" i="9"/>
  <c r="Q103" i="9"/>
  <c r="L113" i="9"/>
  <c r="L112" i="9"/>
  <c r="G113" i="9"/>
  <c r="G112" i="9"/>
  <c r="E102" i="9"/>
  <c r="E103" i="9"/>
  <c r="AG123" i="9"/>
  <c r="AG122" i="9"/>
  <c r="S112" i="7"/>
  <c r="S113" i="7"/>
  <c r="C112" i="7"/>
  <c r="C113" i="7"/>
  <c r="X123" i="6"/>
  <c r="N103" i="6"/>
  <c r="Z103" i="6"/>
  <c r="AF123" i="6"/>
  <c r="O112" i="6"/>
  <c r="O113" i="6"/>
  <c r="S113" i="6"/>
  <c r="S112" i="6"/>
  <c r="C112" i="6"/>
  <c r="C113" i="6"/>
  <c r="S112" i="5"/>
  <c r="S113" i="5"/>
  <c r="C112" i="5"/>
  <c r="C113" i="5"/>
  <c r="O112" i="5"/>
  <c r="O113" i="5"/>
  <c r="R6" i="5"/>
  <c r="S112" i="4"/>
  <c r="S113" i="4"/>
  <c r="C112" i="4"/>
  <c r="C113" i="4"/>
  <c r="O112" i="4"/>
  <c r="O113" i="4"/>
  <c r="F6" i="2"/>
  <c r="S112" i="2"/>
  <c r="S113" i="2"/>
  <c r="C112" i="2"/>
  <c r="C113" i="2"/>
  <c r="U58" i="1"/>
  <c r="V61" i="1"/>
  <c r="AC71" i="1"/>
  <c r="AD72" i="1"/>
  <c r="O81" i="1"/>
  <c r="AA91" i="1"/>
  <c r="H99" i="1"/>
  <c r="J72" i="1"/>
  <c r="S81" i="1"/>
  <c r="W92" i="1"/>
  <c r="H68" i="1"/>
  <c r="M71" i="1"/>
  <c r="N72" i="1"/>
  <c r="H78" i="1"/>
  <c r="W81" i="1"/>
  <c r="AB92" i="1"/>
  <c r="Y71" i="1"/>
  <c r="Z72" i="1"/>
  <c r="C81" i="1"/>
  <c r="AE81" i="1"/>
  <c r="R6" i="10"/>
  <c r="AF6" i="10"/>
  <c r="F6" i="10"/>
  <c r="S122" i="14"/>
  <c r="S123" i="14"/>
  <c r="C122" i="14"/>
  <c r="C123" i="14"/>
  <c r="R113" i="14"/>
  <c r="R112" i="14"/>
  <c r="AD122" i="14"/>
  <c r="AD123" i="14"/>
  <c r="N122" i="14"/>
  <c r="N123" i="14"/>
  <c r="Y113" i="14"/>
  <c r="Y112" i="14"/>
  <c r="I113" i="14"/>
  <c r="I112" i="14"/>
  <c r="X102" i="14"/>
  <c r="X103" i="14"/>
  <c r="H102" i="14"/>
  <c r="H103" i="14"/>
  <c r="Y123" i="14"/>
  <c r="Y122" i="14"/>
  <c r="I123" i="14"/>
  <c r="I122" i="14"/>
  <c r="T113" i="14"/>
  <c r="T112" i="14"/>
  <c r="D113" i="14"/>
  <c r="D112" i="14"/>
  <c r="AA103" i="14"/>
  <c r="AA102" i="14"/>
  <c r="K103" i="14"/>
  <c r="K102" i="14"/>
  <c r="O122" i="14"/>
  <c r="O123" i="14"/>
  <c r="AD113" i="14"/>
  <c r="AD112" i="14"/>
  <c r="N113" i="14"/>
  <c r="N112" i="14"/>
  <c r="Z122" i="14"/>
  <c r="Z123" i="14"/>
  <c r="J122" i="14"/>
  <c r="J123" i="14"/>
  <c r="U113" i="14"/>
  <c r="U112" i="14"/>
  <c r="E113" i="14"/>
  <c r="E112" i="14"/>
  <c r="T102" i="14"/>
  <c r="T103" i="14"/>
  <c r="D102" i="14"/>
  <c r="D103" i="14"/>
  <c r="U123" i="14"/>
  <c r="U122" i="14"/>
  <c r="E123" i="14"/>
  <c r="E122" i="14"/>
  <c r="P113" i="14"/>
  <c r="P112" i="14"/>
  <c r="W103" i="14"/>
  <c r="W102" i="14"/>
  <c r="G103" i="14"/>
  <c r="G102" i="14"/>
  <c r="AA122" i="14"/>
  <c r="AA123" i="14"/>
  <c r="K122" i="14"/>
  <c r="K123" i="14"/>
  <c r="Z113" i="14"/>
  <c r="Z112" i="14"/>
  <c r="J113" i="14"/>
  <c r="J112" i="14"/>
  <c r="V122" i="14"/>
  <c r="V123" i="14"/>
  <c r="F122" i="14"/>
  <c r="F123" i="14"/>
  <c r="Q113" i="14"/>
  <c r="Q112" i="14"/>
  <c r="AF102" i="14"/>
  <c r="AF103" i="14"/>
  <c r="P102" i="14"/>
  <c r="P103" i="14"/>
  <c r="AG123" i="14"/>
  <c r="AG122" i="14"/>
  <c r="Q123" i="14"/>
  <c r="Q122" i="14"/>
  <c r="AB113" i="14"/>
  <c r="AB112" i="14"/>
  <c r="L113" i="14"/>
  <c r="L112" i="14"/>
  <c r="S103" i="14"/>
  <c r="S102" i="14"/>
  <c r="C103" i="14"/>
  <c r="C102" i="14"/>
  <c r="W122" i="14"/>
  <c r="W123" i="14"/>
  <c r="G122" i="14"/>
  <c r="G123" i="14"/>
  <c r="V113" i="14"/>
  <c r="V112" i="14"/>
  <c r="F113" i="14"/>
  <c r="F112" i="14"/>
  <c r="R122" i="14"/>
  <c r="R123" i="14"/>
  <c r="AC113" i="14"/>
  <c r="AC112" i="14"/>
  <c r="M113" i="14"/>
  <c r="M112" i="14"/>
  <c r="AB102" i="14"/>
  <c r="AB103" i="14"/>
  <c r="L102" i="14"/>
  <c r="L103" i="14"/>
  <c r="AC123" i="14"/>
  <c r="AC122" i="14"/>
  <c r="M123" i="14"/>
  <c r="M122" i="14"/>
  <c r="X113" i="14"/>
  <c r="X112" i="14"/>
  <c r="H113" i="14"/>
  <c r="H112" i="14"/>
  <c r="AE103" i="14"/>
  <c r="AE102" i="14"/>
  <c r="O103" i="14"/>
  <c r="O102" i="14"/>
  <c r="L122" i="13"/>
  <c r="L123" i="13"/>
  <c r="C112" i="13"/>
  <c r="C113" i="13"/>
  <c r="C103" i="13"/>
  <c r="C102" i="13"/>
  <c r="S103" i="13"/>
  <c r="S102" i="13"/>
  <c r="D113" i="13"/>
  <c r="D112" i="13"/>
  <c r="T113" i="13"/>
  <c r="T112" i="13"/>
  <c r="I123" i="13"/>
  <c r="I122" i="13"/>
  <c r="Y123" i="13"/>
  <c r="Y122" i="13"/>
  <c r="P102" i="13"/>
  <c r="P103" i="13"/>
  <c r="AF102" i="13"/>
  <c r="AF103" i="13"/>
  <c r="Q113" i="13"/>
  <c r="Q112" i="13"/>
  <c r="F122" i="13"/>
  <c r="F123" i="13"/>
  <c r="V122" i="13"/>
  <c r="V123" i="13"/>
  <c r="I102" i="13"/>
  <c r="I103" i="13"/>
  <c r="Y102" i="13"/>
  <c r="Y103" i="13"/>
  <c r="N113" i="13"/>
  <c r="N112" i="13"/>
  <c r="AD113" i="13"/>
  <c r="AD112" i="13"/>
  <c r="O122" i="13"/>
  <c r="O123" i="13"/>
  <c r="AE122" i="13"/>
  <c r="AE123" i="13"/>
  <c r="AD102" i="13"/>
  <c r="AD103" i="13"/>
  <c r="X122" i="13"/>
  <c r="X123" i="13"/>
  <c r="V102" i="13"/>
  <c r="V103" i="13"/>
  <c r="T122" i="13"/>
  <c r="T123" i="13"/>
  <c r="O113" i="13"/>
  <c r="O112" i="13"/>
  <c r="G103" i="13"/>
  <c r="G102" i="13"/>
  <c r="W103" i="13"/>
  <c r="W102" i="13"/>
  <c r="H113" i="13"/>
  <c r="H112" i="13"/>
  <c r="X113" i="13"/>
  <c r="X112" i="13"/>
  <c r="M123" i="13"/>
  <c r="M122" i="13"/>
  <c r="AC123" i="13"/>
  <c r="AC122" i="13"/>
  <c r="T102" i="13"/>
  <c r="T103" i="13"/>
  <c r="E113" i="13"/>
  <c r="E112" i="13"/>
  <c r="U113" i="13"/>
  <c r="U112" i="13"/>
  <c r="J122" i="13"/>
  <c r="J123" i="13"/>
  <c r="Z122" i="13"/>
  <c r="Z123" i="13"/>
  <c r="M102" i="13"/>
  <c r="M103" i="13"/>
  <c r="AC102" i="13"/>
  <c r="AC103" i="13"/>
  <c r="R113" i="13"/>
  <c r="R112" i="13"/>
  <c r="C122" i="13"/>
  <c r="C123" i="13"/>
  <c r="S122" i="13"/>
  <c r="S123" i="13"/>
  <c r="P122" i="13"/>
  <c r="P123" i="13"/>
  <c r="N102" i="13"/>
  <c r="N103" i="13"/>
  <c r="R6" i="13"/>
  <c r="H122" i="13"/>
  <c r="H123" i="13"/>
  <c r="H102" i="13"/>
  <c r="H103" i="13"/>
  <c r="D122" i="13"/>
  <c r="D123" i="13"/>
  <c r="R102" i="13"/>
  <c r="R103" i="13"/>
  <c r="K103" i="13"/>
  <c r="K102" i="13"/>
  <c r="AA103" i="13"/>
  <c r="AA102" i="13"/>
  <c r="L113" i="13"/>
  <c r="L112" i="13"/>
  <c r="AB113" i="13"/>
  <c r="AB112" i="13"/>
  <c r="Q123" i="13"/>
  <c r="Q122" i="13"/>
  <c r="AG123" i="13"/>
  <c r="AG122" i="13"/>
  <c r="X102" i="13"/>
  <c r="X103" i="13"/>
  <c r="I113" i="13"/>
  <c r="I112" i="13"/>
  <c r="Y113" i="13"/>
  <c r="Y112" i="13"/>
  <c r="N122" i="13"/>
  <c r="N123" i="13"/>
  <c r="AD122" i="13"/>
  <c r="AD123" i="13"/>
  <c r="Q102" i="13"/>
  <c r="Q103" i="13"/>
  <c r="F113" i="13"/>
  <c r="F112" i="13"/>
  <c r="V113" i="13"/>
  <c r="V112" i="13"/>
  <c r="G122" i="13"/>
  <c r="G123" i="13"/>
  <c r="W122" i="13"/>
  <c r="W123" i="13"/>
  <c r="AA112" i="13"/>
  <c r="AA113" i="13"/>
  <c r="D102" i="13"/>
  <c r="D103" i="13"/>
  <c r="AB122" i="13"/>
  <c r="AB123" i="13"/>
  <c r="S112" i="13"/>
  <c r="S113" i="13"/>
  <c r="F102" i="13"/>
  <c r="F103" i="13"/>
  <c r="O103" i="13"/>
  <c r="O102" i="13"/>
  <c r="AE103" i="13"/>
  <c r="AE102" i="13"/>
  <c r="P113" i="13"/>
  <c r="P112" i="13"/>
  <c r="E123" i="13"/>
  <c r="E122" i="13"/>
  <c r="U123" i="13"/>
  <c r="U122" i="13"/>
  <c r="L102" i="13"/>
  <c r="L103" i="13"/>
  <c r="AB102" i="13"/>
  <c r="AB103" i="13"/>
  <c r="M113" i="13"/>
  <c r="M112" i="13"/>
  <c r="AC113" i="13"/>
  <c r="AC112" i="13"/>
  <c r="R122" i="13"/>
  <c r="R123" i="13"/>
  <c r="E102" i="13"/>
  <c r="E103" i="13"/>
  <c r="U102" i="13"/>
  <c r="U103" i="13"/>
  <c r="J113" i="13"/>
  <c r="J112" i="13"/>
  <c r="Z113" i="13"/>
  <c r="Z112" i="13"/>
  <c r="K122" i="13"/>
  <c r="K123" i="13"/>
  <c r="AA122" i="13"/>
  <c r="AA123" i="13"/>
  <c r="K112" i="13"/>
  <c r="K113" i="13"/>
  <c r="G122" i="11"/>
  <c r="G123" i="11"/>
  <c r="R122" i="11"/>
  <c r="R123" i="11"/>
  <c r="M113" i="11"/>
  <c r="M112" i="11"/>
  <c r="AC123" i="11"/>
  <c r="AC122" i="11"/>
  <c r="H113" i="11"/>
  <c r="H112" i="11"/>
  <c r="S122" i="11"/>
  <c r="S123" i="11"/>
  <c r="C122" i="11"/>
  <c r="C123" i="11"/>
  <c r="R113" i="11"/>
  <c r="R112" i="11"/>
  <c r="AD122" i="11"/>
  <c r="AD123" i="11"/>
  <c r="N122" i="11"/>
  <c r="N123" i="11"/>
  <c r="Y113" i="11"/>
  <c r="Y112" i="11"/>
  <c r="I113" i="11"/>
  <c r="I112" i="11"/>
  <c r="X102" i="11"/>
  <c r="X103" i="11"/>
  <c r="H102" i="11"/>
  <c r="H103" i="11"/>
  <c r="Y123" i="11"/>
  <c r="Y122" i="11"/>
  <c r="I123" i="11"/>
  <c r="I122" i="11"/>
  <c r="T113" i="11"/>
  <c r="T112" i="11"/>
  <c r="D113" i="11"/>
  <c r="D112" i="11"/>
  <c r="AA103" i="11"/>
  <c r="AA102" i="11"/>
  <c r="K103" i="11"/>
  <c r="K102" i="11"/>
  <c r="W122" i="11"/>
  <c r="W123" i="11"/>
  <c r="F113" i="11"/>
  <c r="F112" i="11"/>
  <c r="AB102" i="11"/>
  <c r="AB103" i="11"/>
  <c r="M123" i="11"/>
  <c r="M122" i="11"/>
  <c r="AE103" i="11"/>
  <c r="AE102" i="11"/>
  <c r="O122" i="11"/>
  <c r="O123" i="11"/>
  <c r="AD113" i="11"/>
  <c r="AD112" i="11"/>
  <c r="N113" i="11"/>
  <c r="N112" i="11"/>
  <c r="Z122" i="11"/>
  <c r="Z123" i="11"/>
  <c r="J122" i="11"/>
  <c r="J123" i="11"/>
  <c r="U113" i="11"/>
  <c r="U112" i="11"/>
  <c r="E113" i="11"/>
  <c r="E112" i="11"/>
  <c r="T102" i="11"/>
  <c r="T103" i="11"/>
  <c r="D102" i="11"/>
  <c r="D103" i="11"/>
  <c r="U123" i="11"/>
  <c r="U122" i="11"/>
  <c r="E123" i="11"/>
  <c r="E122" i="11"/>
  <c r="P113" i="11"/>
  <c r="P112" i="11"/>
  <c r="W103" i="11"/>
  <c r="W102" i="11"/>
  <c r="G103" i="11"/>
  <c r="G102" i="11"/>
  <c r="V113" i="11"/>
  <c r="V112" i="11"/>
  <c r="AC113" i="11"/>
  <c r="AC112" i="11"/>
  <c r="L102" i="11"/>
  <c r="L103" i="11"/>
  <c r="X113" i="11"/>
  <c r="X112" i="11"/>
  <c r="O103" i="11"/>
  <c r="O102" i="11"/>
  <c r="AA122" i="11"/>
  <c r="AA123" i="11"/>
  <c r="K122" i="11"/>
  <c r="K123" i="11"/>
  <c r="Z113" i="11"/>
  <c r="Z112" i="11"/>
  <c r="J113" i="11"/>
  <c r="J112" i="11"/>
  <c r="V122" i="11"/>
  <c r="V123" i="11"/>
  <c r="F122" i="11"/>
  <c r="F123" i="11"/>
  <c r="Q113" i="11"/>
  <c r="Q112" i="11"/>
  <c r="AF102" i="11"/>
  <c r="AF103" i="11"/>
  <c r="P102" i="11"/>
  <c r="P103" i="11"/>
  <c r="AG123" i="11"/>
  <c r="AG122" i="11"/>
  <c r="Q123" i="11"/>
  <c r="Q122" i="11"/>
  <c r="AB113" i="11"/>
  <c r="AB112" i="11"/>
  <c r="L113" i="11"/>
  <c r="L112" i="11"/>
  <c r="S103" i="11"/>
  <c r="S102" i="11"/>
  <c r="C103" i="11"/>
  <c r="C102" i="11"/>
  <c r="S122" i="10"/>
  <c r="S123" i="10"/>
  <c r="C122" i="10"/>
  <c r="C123" i="10"/>
  <c r="R113" i="10"/>
  <c r="R112" i="10"/>
  <c r="AD122" i="10"/>
  <c r="AD123" i="10"/>
  <c r="N122" i="10"/>
  <c r="N123" i="10"/>
  <c r="Y113" i="10"/>
  <c r="Y112" i="10"/>
  <c r="I113" i="10"/>
  <c r="I112" i="10"/>
  <c r="X102" i="10"/>
  <c r="X103" i="10"/>
  <c r="H102" i="10"/>
  <c r="H103" i="10"/>
  <c r="Y123" i="10"/>
  <c r="Y122" i="10"/>
  <c r="I123" i="10"/>
  <c r="I122" i="10"/>
  <c r="T113" i="10"/>
  <c r="T112" i="10"/>
  <c r="D113" i="10"/>
  <c r="D112" i="10"/>
  <c r="AE103" i="10"/>
  <c r="AE102" i="10"/>
  <c r="O103" i="10"/>
  <c r="O102" i="10"/>
  <c r="O122" i="10"/>
  <c r="O123" i="10"/>
  <c r="AD113" i="10"/>
  <c r="AD112" i="10"/>
  <c r="N113" i="10"/>
  <c r="N112" i="10"/>
  <c r="Z122" i="10"/>
  <c r="Z123" i="10"/>
  <c r="J122" i="10"/>
  <c r="J123" i="10"/>
  <c r="U113" i="10"/>
  <c r="U112" i="10"/>
  <c r="E113" i="10"/>
  <c r="E112" i="10"/>
  <c r="T102" i="10"/>
  <c r="T103" i="10"/>
  <c r="D102" i="10"/>
  <c r="D103" i="10"/>
  <c r="U123" i="10"/>
  <c r="U122" i="10"/>
  <c r="E123" i="10"/>
  <c r="E122" i="10"/>
  <c r="P113" i="10"/>
  <c r="P112" i="10"/>
  <c r="AA103" i="10"/>
  <c r="AA102" i="10"/>
  <c r="K103" i="10"/>
  <c r="K102" i="10"/>
  <c r="AA122" i="10"/>
  <c r="AA123" i="10"/>
  <c r="K122" i="10"/>
  <c r="K123" i="10"/>
  <c r="Z113" i="10"/>
  <c r="Z112" i="10"/>
  <c r="J113" i="10"/>
  <c r="J112" i="10"/>
  <c r="V122" i="10"/>
  <c r="V123" i="10"/>
  <c r="F122" i="10"/>
  <c r="F123" i="10"/>
  <c r="Q113" i="10"/>
  <c r="Q112" i="10"/>
  <c r="AF102" i="10"/>
  <c r="AF103" i="10"/>
  <c r="P102" i="10"/>
  <c r="P103" i="10"/>
  <c r="AG123" i="10"/>
  <c r="AG122" i="10"/>
  <c r="Q123" i="10"/>
  <c r="Q122" i="10"/>
  <c r="AB113" i="10"/>
  <c r="AB112" i="10"/>
  <c r="L113" i="10"/>
  <c r="L112" i="10"/>
  <c r="W103" i="10"/>
  <c r="W102" i="10"/>
  <c r="G103" i="10"/>
  <c r="G102" i="10"/>
  <c r="W122" i="10"/>
  <c r="W123" i="10"/>
  <c r="G122" i="10"/>
  <c r="G123" i="10"/>
  <c r="V113" i="10"/>
  <c r="V112" i="10"/>
  <c r="F113" i="10"/>
  <c r="F112" i="10"/>
  <c r="R122" i="10"/>
  <c r="R123" i="10"/>
  <c r="AC113" i="10"/>
  <c r="AC112" i="10"/>
  <c r="M113" i="10"/>
  <c r="M112" i="10"/>
  <c r="AB102" i="10"/>
  <c r="AB103" i="10"/>
  <c r="L102" i="10"/>
  <c r="L103" i="10"/>
  <c r="AC123" i="10"/>
  <c r="AC122" i="10"/>
  <c r="M123" i="10"/>
  <c r="M122" i="10"/>
  <c r="X113" i="10"/>
  <c r="X112" i="10"/>
  <c r="H113" i="10"/>
  <c r="H112" i="10"/>
  <c r="S103" i="10"/>
  <c r="S102" i="10"/>
  <c r="C103" i="10"/>
  <c r="C102" i="10"/>
  <c r="O122" i="9"/>
  <c r="O123" i="9"/>
  <c r="AD113" i="9"/>
  <c r="AD112" i="9"/>
  <c r="N113" i="9"/>
  <c r="N112" i="9"/>
  <c r="Z122" i="9"/>
  <c r="Z123" i="9"/>
  <c r="J122" i="9"/>
  <c r="J123" i="9"/>
  <c r="U113" i="9"/>
  <c r="U112" i="9"/>
  <c r="E113" i="9"/>
  <c r="E112" i="9"/>
  <c r="T103" i="9"/>
  <c r="T102" i="9"/>
  <c r="D103" i="9"/>
  <c r="D102" i="9"/>
  <c r="AA122" i="9"/>
  <c r="AA123" i="9"/>
  <c r="K122" i="9"/>
  <c r="K123" i="9"/>
  <c r="Z113" i="9"/>
  <c r="Z112" i="9"/>
  <c r="J113" i="9"/>
  <c r="J112" i="9"/>
  <c r="V122" i="9"/>
  <c r="V123" i="9"/>
  <c r="F122" i="9"/>
  <c r="F123" i="9"/>
  <c r="Q113" i="9"/>
  <c r="Q112" i="9"/>
  <c r="AF102" i="9"/>
  <c r="AF103" i="9"/>
  <c r="P102" i="9"/>
  <c r="P103" i="9"/>
  <c r="W122" i="9"/>
  <c r="W123" i="9"/>
  <c r="G122" i="9"/>
  <c r="G123" i="9"/>
  <c r="V113" i="9"/>
  <c r="V112" i="9"/>
  <c r="F113" i="9"/>
  <c r="F112" i="9"/>
  <c r="R122" i="9"/>
  <c r="R123" i="9"/>
  <c r="AC113" i="9"/>
  <c r="AC112" i="9"/>
  <c r="M113" i="9"/>
  <c r="M112" i="9"/>
  <c r="AB102" i="9"/>
  <c r="AB103" i="9"/>
  <c r="L103" i="9"/>
  <c r="L102" i="9"/>
  <c r="S122" i="9"/>
  <c r="S123" i="9"/>
  <c r="C122" i="9"/>
  <c r="C123" i="9"/>
  <c r="R113" i="9"/>
  <c r="R112" i="9"/>
  <c r="AD122" i="9"/>
  <c r="AD123" i="9"/>
  <c r="N122" i="9"/>
  <c r="N123" i="9"/>
  <c r="Y113" i="9"/>
  <c r="Y112" i="9"/>
  <c r="I113" i="9"/>
  <c r="I112" i="9"/>
  <c r="X102" i="9"/>
  <c r="X103" i="9"/>
  <c r="H102" i="9"/>
  <c r="H103" i="9"/>
  <c r="AA122" i="6"/>
  <c r="AA123" i="6"/>
  <c r="K122" i="6"/>
  <c r="K123" i="6"/>
  <c r="Z113" i="6"/>
  <c r="Z112" i="6"/>
  <c r="J113" i="6"/>
  <c r="J112" i="6"/>
  <c r="V122" i="6"/>
  <c r="V123" i="6"/>
  <c r="F122" i="6"/>
  <c r="F123" i="6"/>
  <c r="Q113" i="6"/>
  <c r="Q112" i="6"/>
  <c r="AF102" i="6"/>
  <c r="AF103" i="6"/>
  <c r="P102" i="6"/>
  <c r="P103" i="6"/>
  <c r="AG123" i="6"/>
  <c r="AG122" i="6"/>
  <c r="Q123" i="6"/>
  <c r="Q122" i="6"/>
  <c r="AB113" i="6"/>
  <c r="AB112" i="6"/>
  <c r="L113" i="6"/>
  <c r="L112" i="6"/>
  <c r="S103" i="6"/>
  <c r="S102" i="6"/>
  <c r="C103" i="6"/>
  <c r="C102" i="6"/>
  <c r="W122" i="6"/>
  <c r="W123" i="6"/>
  <c r="G122" i="6"/>
  <c r="G123" i="6"/>
  <c r="V113" i="6"/>
  <c r="V112" i="6"/>
  <c r="F113" i="6"/>
  <c r="F112" i="6"/>
  <c r="R122" i="6"/>
  <c r="R123" i="6"/>
  <c r="AC113" i="6"/>
  <c r="AC112" i="6"/>
  <c r="M113" i="6"/>
  <c r="M112" i="6"/>
  <c r="AB102" i="6"/>
  <c r="AB103" i="6"/>
  <c r="L102" i="6"/>
  <c r="L103" i="6"/>
  <c r="AC123" i="6"/>
  <c r="AC122" i="6"/>
  <c r="M123" i="6"/>
  <c r="M122" i="6"/>
  <c r="X113" i="6"/>
  <c r="X112" i="6"/>
  <c r="H113" i="6"/>
  <c r="H112" i="6"/>
  <c r="AE103" i="6"/>
  <c r="AE102" i="6"/>
  <c r="O103" i="6"/>
  <c r="O102" i="6"/>
  <c r="F6" i="6"/>
  <c r="S122" i="6"/>
  <c r="S123" i="6"/>
  <c r="C122" i="6"/>
  <c r="C123" i="6"/>
  <c r="R113" i="6"/>
  <c r="R112" i="6"/>
  <c r="AD122" i="6"/>
  <c r="AD123" i="6"/>
  <c r="N122" i="6"/>
  <c r="N123" i="6"/>
  <c r="Y113" i="6"/>
  <c r="Y112" i="6"/>
  <c r="I113" i="6"/>
  <c r="I112" i="6"/>
  <c r="X102" i="6"/>
  <c r="X103" i="6"/>
  <c r="H102" i="6"/>
  <c r="H103" i="6"/>
  <c r="Y123" i="6"/>
  <c r="Y122" i="6"/>
  <c r="I123" i="6"/>
  <c r="I122" i="6"/>
  <c r="T113" i="6"/>
  <c r="T112" i="6"/>
  <c r="D113" i="6"/>
  <c r="D112" i="6"/>
  <c r="AA103" i="6"/>
  <c r="AA102" i="6"/>
  <c r="K103" i="6"/>
  <c r="K102" i="6"/>
  <c r="O122" i="6"/>
  <c r="O123" i="6"/>
  <c r="AD113" i="6"/>
  <c r="AD112" i="6"/>
  <c r="N113" i="6"/>
  <c r="N112" i="6"/>
  <c r="Z122" i="6"/>
  <c r="Z123" i="6"/>
  <c r="J122" i="6"/>
  <c r="J123" i="6"/>
  <c r="U113" i="6"/>
  <c r="U112" i="6"/>
  <c r="E113" i="6"/>
  <c r="E112" i="6"/>
  <c r="T102" i="6"/>
  <c r="T103" i="6"/>
  <c r="D102" i="6"/>
  <c r="D103" i="6"/>
  <c r="U123" i="6"/>
  <c r="U122" i="6"/>
  <c r="E123" i="6"/>
  <c r="E122" i="6"/>
  <c r="P113" i="6"/>
  <c r="P112" i="6"/>
  <c r="W103" i="6"/>
  <c r="W102" i="6"/>
  <c r="G103" i="6"/>
  <c r="G102" i="6"/>
  <c r="S122" i="7"/>
  <c r="S123" i="7"/>
  <c r="C122" i="7"/>
  <c r="C123" i="7"/>
  <c r="R113" i="7"/>
  <c r="R112" i="7"/>
  <c r="AD122" i="7"/>
  <c r="AD123" i="7"/>
  <c r="N122" i="7"/>
  <c r="N123" i="7"/>
  <c r="Y113" i="7"/>
  <c r="Y112" i="7"/>
  <c r="I113" i="7"/>
  <c r="I112" i="7"/>
  <c r="X102" i="7"/>
  <c r="X103" i="7"/>
  <c r="H102" i="7"/>
  <c r="H103" i="7"/>
  <c r="Y123" i="7"/>
  <c r="Y122" i="7"/>
  <c r="I123" i="7"/>
  <c r="I122" i="7"/>
  <c r="T113" i="7"/>
  <c r="T112" i="7"/>
  <c r="D113" i="7"/>
  <c r="D112" i="7"/>
  <c r="AA103" i="7"/>
  <c r="AA102" i="7"/>
  <c r="K103" i="7"/>
  <c r="K102" i="7"/>
  <c r="O122" i="7"/>
  <c r="O123" i="7"/>
  <c r="AD113" i="7"/>
  <c r="AD112" i="7"/>
  <c r="N113" i="7"/>
  <c r="N112" i="7"/>
  <c r="Z122" i="7"/>
  <c r="Z123" i="7"/>
  <c r="J122" i="7"/>
  <c r="J123" i="7"/>
  <c r="U113" i="7"/>
  <c r="U112" i="7"/>
  <c r="E113" i="7"/>
  <c r="E112" i="7"/>
  <c r="T102" i="7"/>
  <c r="T103" i="7"/>
  <c r="D102" i="7"/>
  <c r="D103" i="7"/>
  <c r="U123" i="7"/>
  <c r="U122" i="7"/>
  <c r="E123" i="7"/>
  <c r="E122" i="7"/>
  <c r="P113" i="7"/>
  <c r="P112" i="7"/>
  <c r="W103" i="7"/>
  <c r="W102" i="7"/>
  <c r="G103" i="7"/>
  <c r="G102" i="7"/>
  <c r="AA122" i="7"/>
  <c r="AA123" i="7"/>
  <c r="K122" i="7"/>
  <c r="K123" i="7"/>
  <c r="Z113" i="7"/>
  <c r="Z112" i="7"/>
  <c r="J113" i="7"/>
  <c r="J112" i="7"/>
  <c r="V122" i="7"/>
  <c r="V123" i="7"/>
  <c r="F122" i="7"/>
  <c r="F123" i="7"/>
  <c r="Q113" i="7"/>
  <c r="Q112" i="7"/>
  <c r="AF102" i="7"/>
  <c r="AF103" i="7"/>
  <c r="P102" i="7"/>
  <c r="P103" i="7"/>
  <c r="AG123" i="7"/>
  <c r="AG122" i="7"/>
  <c r="Q123" i="7"/>
  <c r="Q122" i="7"/>
  <c r="AB113" i="7"/>
  <c r="AB112" i="7"/>
  <c r="L113" i="7"/>
  <c r="L112" i="7"/>
  <c r="S103" i="7"/>
  <c r="S102" i="7"/>
  <c r="C103" i="7"/>
  <c r="C102" i="7"/>
  <c r="F6" i="7"/>
  <c r="W122" i="7"/>
  <c r="W123" i="7"/>
  <c r="G122" i="7"/>
  <c r="G123" i="7"/>
  <c r="V113" i="7"/>
  <c r="V112" i="7"/>
  <c r="F113" i="7"/>
  <c r="F112" i="7"/>
  <c r="R122" i="7"/>
  <c r="R123" i="7"/>
  <c r="AC113" i="7"/>
  <c r="AC112" i="7"/>
  <c r="M113" i="7"/>
  <c r="M112" i="7"/>
  <c r="AB102" i="7"/>
  <c r="AB103" i="7"/>
  <c r="L102" i="7"/>
  <c r="L103" i="7"/>
  <c r="AC123" i="7"/>
  <c r="AC122" i="7"/>
  <c r="M123" i="7"/>
  <c r="M122" i="7"/>
  <c r="X113" i="7"/>
  <c r="X112" i="7"/>
  <c r="H113" i="7"/>
  <c r="H112" i="7"/>
  <c r="AE103" i="7"/>
  <c r="AE102" i="7"/>
  <c r="O103" i="7"/>
  <c r="O102" i="7"/>
  <c r="W122" i="5"/>
  <c r="W123" i="5"/>
  <c r="G122" i="5"/>
  <c r="G123" i="5"/>
  <c r="V113" i="5"/>
  <c r="V112" i="5"/>
  <c r="F113" i="5"/>
  <c r="F112" i="5"/>
  <c r="R122" i="5"/>
  <c r="R123" i="5"/>
  <c r="AC113" i="5"/>
  <c r="AC112" i="5"/>
  <c r="M113" i="5"/>
  <c r="M112" i="5"/>
  <c r="AB102" i="5"/>
  <c r="AB103" i="5"/>
  <c r="L102" i="5"/>
  <c r="L103" i="5"/>
  <c r="AC123" i="5"/>
  <c r="AC122" i="5"/>
  <c r="M123" i="5"/>
  <c r="M122" i="5"/>
  <c r="X113" i="5"/>
  <c r="X112" i="5"/>
  <c r="H113" i="5"/>
  <c r="H112" i="5"/>
  <c r="AA103" i="5"/>
  <c r="AA102" i="5"/>
  <c r="K103" i="5"/>
  <c r="K102" i="5"/>
  <c r="S122" i="5"/>
  <c r="S123" i="5"/>
  <c r="C122" i="5"/>
  <c r="C123" i="5"/>
  <c r="R113" i="5"/>
  <c r="R112" i="5"/>
  <c r="AD122" i="5"/>
  <c r="AD123" i="5"/>
  <c r="N122" i="5"/>
  <c r="N123" i="5"/>
  <c r="Y113" i="5"/>
  <c r="Y112" i="5"/>
  <c r="I113" i="5"/>
  <c r="I112" i="5"/>
  <c r="X102" i="5"/>
  <c r="X103" i="5"/>
  <c r="H102" i="5"/>
  <c r="H103" i="5"/>
  <c r="Y123" i="5"/>
  <c r="Y122" i="5"/>
  <c r="I123" i="5"/>
  <c r="I122" i="5"/>
  <c r="T113" i="5"/>
  <c r="T112" i="5"/>
  <c r="D113" i="5"/>
  <c r="D112" i="5"/>
  <c r="W103" i="5"/>
  <c r="W102" i="5"/>
  <c r="G103" i="5"/>
  <c r="G102" i="5"/>
  <c r="O122" i="5"/>
  <c r="O123" i="5"/>
  <c r="AD113" i="5"/>
  <c r="AD112" i="5"/>
  <c r="N113" i="5"/>
  <c r="N112" i="5"/>
  <c r="Z122" i="5"/>
  <c r="Z123" i="5"/>
  <c r="J122" i="5"/>
  <c r="J123" i="5"/>
  <c r="U113" i="5"/>
  <c r="U112" i="5"/>
  <c r="E113" i="5"/>
  <c r="E112" i="5"/>
  <c r="T102" i="5"/>
  <c r="T103" i="5"/>
  <c r="D102" i="5"/>
  <c r="D103" i="5"/>
  <c r="U123" i="5"/>
  <c r="U122" i="5"/>
  <c r="E123" i="5"/>
  <c r="E122" i="5"/>
  <c r="P113" i="5"/>
  <c r="P112" i="5"/>
  <c r="S103" i="5"/>
  <c r="S102" i="5"/>
  <c r="C103" i="5"/>
  <c r="C102" i="5"/>
  <c r="AA122" i="5"/>
  <c r="AA123" i="5"/>
  <c r="K122" i="5"/>
  <c r="K123" i="5"/>
  <c r="Z113" i="5"/>
  <c r="Z112" i="5"/>
  <c r="J113" i="5"/>
  <c r="J112" i="5"/>
  <c r="V122" i="5"/>
  <c r="V123" i="5"/>
  <c r="F122" i="5"/>
  <c r="F123" i="5"/>
  <c r="Q113" i="5"/>
  <c r="Q112" i="5"/>
  <c r="AF102" i="5"/>
  <c r="P102" i="5"/>
  <c r="P103" i="5"/>
  <c r="AG123" i="5"/>
  <c r="AG122" i="5"/>
  <c r="Q123" i="5"/>
  <c r="Q122" i="5"/>
  <c r="AB113" i="5"/>
  <c r="AB112" i="5"/>
  <c r="L113" i="5"/>
  <c r="L112" i="5"/>
  <c r="AE102" i="5"/>
  <c r="O103" i="5"/>
  <c r="O102" i="5"/>
  <c r="AA122" i="3"/>
  <c r="AA123" i="3"/>
  <c r="K122" i="3"/>
  <c r="K123" i="3"/>
  <c r="Z113" i="3"/>
  <c r="Z112" i="3"/>
  <c r="J113" i="3"/>
  <c r="J112" i="3"/>
  <c r="AD122" i="3"/>
  <c r="AD123" i="3"/>
  <c r="N122" i="3"/>
  <c r="N123" i="3"/>
  <c r="Y113" i="3"/>
  <c r="Y112" i="3"/>
  <c r="I113" i="3"/>
  <c r="I112" i="3"/>
  <c r="X102" i="3"/>
  <c r="X103" i="3"/>
  <c r="H102" i="3"/>
  <c r="H103" i="3"/>
  <c r="Y123" i="3"/>
  <c r="Y122" i="3"/>
  <c r="I123" i="3"/>
  <c r="I122" i="3"/>
  <c r="T113" i="3"/>
  <c r="T112" i="3"/>
  <c r="D113" i="3"/>
  <c r="D112" i="3"/>
  <c r="AE103" i="3"/>
  <c r="AE102" i="3"/>
  <c r="O103" i="3"/>
  <c r="O102" i="3"/>
  <c r="W122" i="3"/>
  <c r="W123" i="3"/>
  <c r="G122" i="3"/>
  <c r="G123" i="3"/>
  <c r="V113" i="3"/>
  <c r="V112" i="3"/>
  <c r="F113" i="3"/>
  <c r="F112" i="3"/>
  <c r="Z122" i="3"/>
  <c r="Z123" i="3"/>
  <c r="J122" i="3"/>
  <c r="J123" i="3"/>
  <c r="U113" i="3"/>
  <c r="U112" i="3"/>
  <c r="E113" i="3"/>
  <c r="E112" i="3"/>
  <c r="T102" i="3"/>
  <c r="T103" i="3"/>
  <c r="D102" i="3"/>
  <c r="D103" i="3"/>
  <c r="U123" i="3"/>
  <c r="U122" i="3"/>
  <c r="E123" i="3"/>
  <c r="E122" i="3"/>
  <c r="P113" i="3"/>
  <c r="P112" i="3"/>
  <c r="AA103" i="3"/>
  <c r="AA102" i="3"/>
  <c r="K103" i="3"/>
  <c r="K102" i="3"/>
  <c r="S122" i="3"/>
  <c r="S123" i="3"/>
  <c r="C122" i="3"/>
  <c r="C123" i="3"/>
  <c r="R113" i="3"/>
  <c r="R112" i="3"/>
  <c r="AC102" i="3"/>
  <c r="AC103" i="3"/>
  <c r="V122" i="3"/>
  <c r="V123" i="3"/>
  <c r="F122" i="3"/>
  <c r="F123" i="3"/>
  <c r="Q113" i="3"/>
  <c r="Q112" i="3"/>
  <c r="AF102" i="3"/>
  <c r="AF103" i="3"/>
  <c r="P102" i="3"/>
  <c r="P103" i="3"/>
  <c r="AG123" i="3"/>
  <c r="AG122" i="3"/>
  <c r="Q123" i="3"/>
  <c r="Q122" i="3"/>
  <c r="AB113" i="3"/>
  <c r="AB112" i="3"/>
  <c r="L113" i="3"/>
  <c r="L112" i="3"/>
  <c r="W103" i="3"/>
  <c r="W102" i="3"/>
  <c r="G103" i="3"/>
  <c r="G102" i="3"/>
  <c r="O122" i="3"/>
  <c r="O123" i="3"/>
  <c r="AD113" i="3"/>
  <c r="AD112" i="3"/>
  <c r="N113" i="3"/>
  <c r="N112" i="3"/>
  <c r="Y102" i="3"/>
  <c r="Y103" i="3"/>
  <c r="R122" i="3"/>
  <c r="R123" i="3"/>
  <c r="AC113" i="3"/>
  <c r="AC112" i="3"/>
  <c r="M113" i="3"/>
  <c r="M112" i="3"/>
  <c r="AB102" i="3"/>
  <c r="AB103" i="3"/>
  <c r="L102" i="3"/>
  <c r="L103" i="3"/>
  <c r="AC123" i="3"/>
  <c r="AC122" i="3"/>
  <c r="M123" i="3"/>
  <c r="M122" i="3"/>
  <c r="X113" i="3"/>
  <c r="X112" i="3"/>
  <c r="H113" i="3"/>
  <c r="H112" i="3"/>
  <c r="S103" i="3"/>
  <c r="S102" i="3"/>
  <c r="C103" i="3"/>
  <c r="C102" i="3"/>
  <c r="AA122" i="4"/>
  <c r="AA123" i="4"/>
  <c r="K122" i="4"/>
  <c r="K123" i="4"/>
  <c r="Z113" i="4"/>
  <c r="Z112" i="4"/>
  <c r="J113" i="4"/>
  <c r="J112" i="4"/>
  <c r="V122" i="4"/>
  <c r="V123" i="4"/>
  <c r="F122" i="4"/>
  <c r="F123" i="4"/>
  <c r="Q113" i="4"/>
  <c r="Q112" i="4"/>
  <c r="AF102" i="4"/>
  <c r="AF103" i="4"/>
  <c r="P102" i="4"/>
  <c r="P103" i="4"/>
  <c r="AG123" i="4"/>
  <c r="AG122" i="4"/>
  <c r="Q123" i="4"/>
  <c r="Q122" i="4"/>
  <c r="AB113" i="4"/>
  <c r="AB112" i="4"/>
  <c r="L113" i="4"/>
  <c r="L112" i="4"/>
  <c r="W103" i="4"/>
  <c r="W102" i="4"/>
  <c r="G103" i="4"/>
  <c r="G102" i="4"/>
  <c r="R6" i="4"/>
  <c r="W122" i="4"/>
  <c r="W123" i="4"/>
  <c r="G122" i="4"/>
  <c r="G123" i="4"/>
  <c r="V113" i="4"/>
  <c r="V112" i="4"/>
  <c r="F113" i="4"/>
  <c r="F112" i="4"/>
  <c r="R122" i="4"/>
  <c r="R123" i="4"/>
  <c r="AC113" i="4"/>
  <c r="AC112" i="4"/>
  <c r="M113" i="4"/>
  <c r="M112" i="4"/>
  <c r="AB102" i="4"/>
  <c r="AB103" i="4"/>
  <c r="L102" i="4"/>
  <c r="L103" i="4"/>
  <c r="AC123" i="4"/>
  <c r="AC122" i="4"/>
  <c r="M123" i="4"/>
  <c r="M122" i="4"/>
  <c r="X113" i="4"/>
  <c r="X112" i="4"/>
  <c r="H113" i="4"/>
  <c r="H112" i="4"/>
  <c r="S103" i="4"/>
  <c r="S102" i="4"/>
  <c r="C103" i="4"/>
  <c r="C102" i="4"/>
  <c r="S122" i="4"/>
  <c r="S123" i="4"/>
  <c r="C122" i="4"/>
  <c r="C123" i="4"/>
  <c r="R113" i="4"/>
  <c r="R112" i="4"/>
  <c r="AD122" i="4"/>
  <c r="AD123" i="4"/>
  <c r="N122" i="4"/>
  <c r="N123" i="4"/>
  <c r="Y113" i="4"/>
  <c r="Y112" i="4"/>
  <c r="I113" i="4"/>
  <c r="I112" i="4"/>
  <c r="X102" i="4"/>
  <c r="X103" i="4"/>
  <c r="H102" i="4"/>
  <c r="H103" i="4"/>
  <c r="Y123" i="4"/>
  <c r="Y122" i="4"/>
  <c r="I123" i="4"/>
  <c r="I122" i="4"/>
  <c r="T113" i="4"/>
  <c r="T112" i="4"/>
  <c r="D113" i="4"/>
  <c r="D112" i="4"/>
  <c r="AE103" i="4"/>
  <c r="AE102" i="4"/>
  <c r="O103" i="4"/>
  <c r="O102" i="4"/>
  <c r="O122" i="4"/>
  <c r="O123" i="4"/>
  <c r="AD113" i="4"/>
  <c r="AD112" i="4"/>
  <c r="N113" i="4"/>
  <c r="N112" i="4"/>
  <c r="Z122" i="4"/>
  <c r="Z123" i="4"/>
  <c r="J122" i="4"/>
  <c r="J123" i="4"/>
  <c r="U113" i="4"/>
  <c r="U112" i="4"/>
  <c r="E113" i="4"/>
  <c r="E112" i="4"/>
  <c r="T102" i="4"/>
  <c r="T103" i="4"/>
  <c r="D102" i="4"/>
  <c r="D103" i="4"/>
  <c r="U123" i="4"/>
  <c r="U122" i="4"/>
  <c r="E123" i="4"/>
  <c r="E122" i="4"/>
  <c r="P113" i="4"/>
  <c r="P112" i="4"/>
  <c r="AA103" i="4"/>
  <c r="AA102" i="4"/>
  <c r="K103" i="4"/>
  <c r="K102" i="4"/>
  <c r="G122" i="2"/>
  <c r="G123" i="2"/>
  <c r="AC113" i="2"/>
  <c r="AC112" i="2"/>
  <c r="AC123" i="2"/>
  <c r="AC122" i="2"/>
  <c r="H113" i="2"/>
  <c r="H112" i="2"/>
  <c r="K103" i="2"/>
  <c r="K102" i="2"/>
  <c r="F113" i="2"/>
  <c r="F112" i="2"/>
  <c r="AB102" i="2"/>
  <c r="AB103" i="2"/>
  <c r="M123" i="2"/>
  <c r="M122" i="2"/>
  <c r="S122" i="2"/>
  <c r="S123" i="2"/>
  <c r="C122" i="2"/>
  <c r="C123" i="2"/>
  <c r="R113" i="2"/>
  <c r="R112" i="2"/>
  <c r="AD122" i="2"/>
  <c r="AD123" i="2"/>
  <c r="N122" i="2"/>
  <c r="N123" i="2"/>
  <c r="Y113" i="2"/>
  <c r="Y112" i="2"/>
  <c r="I113" i="2"/>
  <c r="I112" i="2"/>
  <c r="X102" i="2"/>
  <c r="X103" i="2"/>
  <c r="H102" i="2"/>
  <c r="H103" i="2"/>
  <c r="Y123" i="2"/>
  <c r="Y122" i="2"/>
  <c r="I123" i="2"/>
  <c r="I122" i="2"/>
  <c r="T113" i="2"/>
  <c r="T112" i="2"/>
  <c r="D113" i="2"/>
  <c r="D112" i="2"/>
  <c r="W103" i="2"/>
  <c r="W102" i="2"/>
  <c r="G103" i="2"/>
  <c r="G102" i="2"/>
  <c r="W122" i="2"/>
  <c r="W123" i="2"/>
  <c r="R122" i="2"/>
  <c r="R123" i="2"/>
  <c r="L102" i="2"/>
  <c r="L103" i="2"/>
  <c r="X113" i="2"/>
  <c r="X112" i="2"/>
  <c r="O122" i="2"/>
  <c r="O123" i="2"/>
  <c r="AD113" i="2"/>
  <c r="AD112" i="2"/>
  <c r="N113" i="2"/>
  <c r="N112" i="2"/>
  <c r="Z122" i="2"/>
  <c r="Z123" i="2"/>
  <c r="J122" i="2"/>
  <c r="J123" i="2"/>
  <c r="U113" i="2"/>
  <c r="U112" i="2"/>
  <c r="E113" i="2"/>
  <c r="E112" i="2"/>
  <c r="T102" i="2"/>
  <c r="T103" i="2"/>
  <c r="D102" i="2"/>
  <c r="D103" i="2"/>
  <c r="U123" i="2"/>
  <c r="U122" i="2"/>
  <c r="E123" i="2"/>
  <c r="E122" i="2"/>
  <c r="P113" i="2"/>
  <c r="P112" i="2"/>
  <c r="S103" i="2"/>
  <c r="S102" i="2"/>
  <c r="C103" i="2"/>
  <c r="C102" i="2"/>
  <c r="V113" i="2"/>
  <c r="V112" i="2"/>
  <c r="M113" i="2"/>
  <c r="M112" i="2"/>
  <c r="AA103" i="2"/>
  <c r="AA102" i="2"/>
  <c r="AA122" i="2"/>
  <c r="AA123" i="2"/>
  <c r="K122" i="2"/>
  <c r="K123" i="2"/>
  <c r="Z113" i="2"/>
  <c r="Z112" i="2"/>
  <c r="J113" i="2"/>
  <c r="J112" i="2"/>
  <c r="V122" i="2"/>
  <c r="V123" i="2"/>
  <c r="F122" i="2"/>
  <c r="F123" i="2"/>
  <c r="Q113" i="2"/>
  <c r="Q112" i="2"/>
  <c r="AF102" i="2"/>
  <c r="AF103" i="2"/>
  <c r="P102" i="2"/>
  <c r="P103" i="2"/>
  <c r="AG123" i="2"/>
  <c r="AG122" i="2"/>
  <c r="Q123" i="2"/>
  <c r="Q122" i="2"/>
  <c r="AB113" i="2"/>
  <c r="AB112" i="2"/>
  <c r="L113" i="2"/>
  <c r="L112" i="2"/>
  <c r="AE103" i="2"/>
  <c r="AE102" i="2"/>
  <c r="O103" i="2"/>
  <c r="O102" i="2"/>
  <c r="J61" i="1"/>
  <c r="Z61" i="1"/>
  <c r="F91" i="1"/>
  <c r="G92" i="1"/>
  <c r="N61" i="1"/>
  <c r="AD61" i="1"/>
  <c r="Q71" i="1"/>
  <c r="AG71" i="1"/>
  <c r="R72" i="1"/>
  <c r="G81" i="1"/>
  <c r="K91" i="1"/>
  <c r="L92" i="1"/>
  <c r="AG102" i="1"/>
  <c r="U109" i="1"/>
  <c r="R61" i="1"/>
  <c r="E71" i="1"/>
  <c r="U71" i="1"/>
  <c r="F72" i="1"/>
  <c r="V72" i="1"/>
  <c r="K81" i="1"/>
  <c r="AA81" i="1"/>
  <c r="V91" i="1"/>
  <c r="R92" i="1"/>
  <c r="F61" i="1"/>
  <c r="P62" i="1"/>
  <c r="E82" i="1"/>
  <c r="M82" i="1"/>
  <c r="Q82" i="1"/>
  <c r="U82" i="1"/>
  <c r="Y82" i="1"/>
  <c r="AC82" i="1"/>
  <c r="Q91" i="1"/>
  <c r="AG91" i="1"/>
  <c r="AE121" i="1"/>
  <c r="AA121" i="1"/>
  <c r="W121" i="1"/>
  <c r="S121" i="1"/>
  <c r="O121" i="1"/>
  <c r="K121" i="1"/>
  <c r="G121" i="1"/>
  <c r="C121" i="1"/>
  <c r="AD111" i="1"/>
  <c r="Z111" i="1"/>
  <c r="V111" i="1"/>
  <c r="R111" i="1"/>
  <c r="N111" i="1"/>
  <c r="J111" i="1"/>
  <c r="F111" i="1"/>
  <c r="AD121" i="1"/>
  <c r="Z121" i="1"/>
  <c r="V121" i="1"/>
  <c r="R121" i="1"/>
  <c r="N121" i="1"/>
  <c r="J121" i="1"/>
  <c r="F121" i="1"/>
  <c r="AG121" i="1"/>
  <c r="AC121" i="1"/>
  <c r="Y121" i="1"/>
  <c r="U121" i="1"/>
  <c r="Q121" i="1"/>
  <c r="M121" i="1"/>
  <c r="I121" i="1"/>
  <c r="E121" i="1"/>
  <c r="AB111" i="1"/>
  <c r="X111" i="1"/>
  <c r="T111" i="1"/>
  <c r="P111" i="1"/>
  <c r="L111" i="1"/>
  <c r="H111" i="1"/>
  <c r="D111" i="1"/>
  <c r="AE101" i="1"/>
  <c r="AA101" i="1"/>
  <c r="W101" i="1"/>
  <c r="S101" i="1"/>
  <c r="O101" i="1"/>
  <c r="K101" i="1"/>
  <c r="G101" i="1"/>
  <c r="C101" i="1"/>
  <c r="AF121" i="1"/>
  <c r="AB121" i="1"/>
  <c r="X121" i="1"/>
  <c r="T121" i="1"/>
  <c r="P121" i="1"/>
  <c r="L121" i="1"/>
  <c r="H121" i="1"/>
  <c r="D121" i="1"/>
  <c r="AA111" i="1"/>
  <c r="W111" i="1"/>
  <c r="S111" i="1"/>
  <c r="O111" i="1"/>
  <c r="K111" i="1"/>
  <c r="G111" i="1"/>
  <c r="C111" i="1"/>
  <c r="E101" i="1"/>
  <c r="J101" i="1"/>
  <c r="P101" i="1"/>
  <c r="U101" i="1"/>
  <c r="Z101" i="1"/>
  <c r="AF101" i="1"/>
  <c r="M111" i="1"/>
  <c r="AC111" i="1"/>
  <c r="H62" i="1"/>
  <c r="X62" i="1"/>
  <c r="I82" i="1"/>
  <c r="C61" i="1"/>
  <c r="G61" i="1"/>
  <c r="K61" i="1"/>
  <c r="O61" i="1"/>
  <c r="S61" i="1"/>
  <c r="W61" i="1"/>
  <c r="AA61" i="1"/>
  <c r="AE61" i="1"/>
  <c r="E62" i="1"/>
  <c r="I62" i="1"/>
  <c r="M62" i="1"/>
  <c r="Q62" i="1"/>
  <c r="U62" i="1"/>
  <c r="Y62" i="1"/>
  <c r="AC62" i="1"/>
  <c r="C72" i="1"/>
  <c r="G72" i="1"/>
  <c r="K72" i="1"/>
  <c r="O72" i="1"/>
  <c r="S72" i="1"/>
  <c r="W72" i="1"/>
  <c r="AA72" i="1"/>
  <c r="AE72" i="1"/>
  <c r="D81" i="1"/>
  <c r="H81" i="1"/>
  <c r="L81" i="1"/>
  <c r="P81" i="1"/>
  <c r="T81" i="1"/>
  <c r="X81" i="1"/>
  <c r="AB81" i="1"/>
  <c r="AF81" i="1"/>
  <c r="F82" i="1"/>
  <c r="J82" i="1"/>
  <c r="N82" i="1"/>
  <c r="R82" i="1"/>
  <c r="V82" i="1"/>
  <c r="Z82" i="1"/>
  <c r="AD82" i="1"/>
  <c r="C91" i="1"/>
  <c r="M91" i="1"/>
  <c r="AC91" i="1"/>
  <c r="H92" i="1"/>
  <c r="N92" i="1"/>
  <c r="S92" i="1"/>
  <c r="X92" i="1"/>
  <c r="AD92" i="1"/>
  <c r="F101" i="1"/>
  <c r="L101" i="1"/>
  <c r="Q101" i="1"/>
  <c r="V101" i="1"/>
  <c r="AB101" i="1"/>
  <c r="Q111" i="1"/>
  <c r="L62" i="1"/>
  <c r="T62" i="1"/>
  <c r="AF62" i="1"/>
  <c r="D61" i="1"/>
  <c r="AB61" i="1"/>
  <c r="D72" i="1"/>
  <c r="H72" i="1"/>
  <c r="L72" i="1"/>
  <c r="P72" i="1"/>
  <c r="T72" i="1"/>
  <c r="X72" i="1"/>
  <c r="AB72" i="1"/>
  <c r="AF72" i="1"/>
  <c r="D91" i="1"/>
  <c r="I91" i="1"/>
  <c r="Y91" i="1"/>
  <c r="J92" i="1"/>
  <c r="O92" i="1"/>
  <c r="T92" i="1"/>
  <c r="Z92" i="1"/>
  <c r="AE92" i="1"/>
  <c r="H101" i="1"/>
  <c r="M101" i="1"/>
  <c r="R101" i="1"/>
  <c r="X101" i="1"/>
  <c r="AC101" i="1"/>
  <c r="E111" i="1"/>
  <c r="U111" i="1"/>
  <c r="E91" i="1"/>
  <c r="U91" i="1"/>
  <c r="P92" i="1"/>
  <c r="AF92" i="1"/>
  <c r="D101" i="1"/>
  <c r="I101" i="1"/>
  <c r="N101" i="1"/>
  <c r="T101" i="1"/>
  <c r="Y101" i="1"/>
  <c r="AD101" i="1"/>
  <c r="I111" i="1"/>
  <c r="Y111" i="1"/>
  <c r="AC119" i="16"/>
  <c r="Y119" i="16"/>
  <c r="P119" i="16"/>
  <c r="L119" i="16"/>
  <c r="AE113" i="16"/>
  <c r="AC109" i="16"/>
  <c r="Y109" i="16"/>
  <c r="P109" i="16"/>
  <c r="L109" i="16"/>
  <c r="AG101" i="16"/>
  <c r="AG103" i="16" s="1"/>
  <c r="AC99" i="16"/>
  <c r="Y99" i="16"/>
  <c r="P99" i="16"/>
  <c r="L99" i="16"/>
  <c r="B98" i="16"/>
  <c r="AG121" i="16" s="1"/>
  <c r="AG90" i="16"/>
  <c r="AG92" i="16" s="1"/>
  <c r="AF90" i="16"/>
  <c r="AF92" i="16" s="1"/>
  <c r="AE90" i="16"/>
  <c r="AE92" i="16" s="1"/>
  <c r="AD90" i="16"/>
  <c r="AD91" i="16" s="1"/>
  <c r="AC90" i="16"/>
  <c r="AC92" i="16" s="1"/>
  <c r="AB90" i="16"/>
  <c r="AA90" i="16"/>
  <c r="AA92" i="16" s="1"/>
  <c r="Z90" i="16"/>
  <c r="Z91" i="16" s="1"/>
  <c r="Y90" i="16"/>
  <c r="Y92" i="16" s="1"/>
  <c r="X90" i="16"/>
  <c r="W90" i="16"/>
  <c r="V90" i="16"/>
  <c r="V91" i="16" s="1"/>
  <c r="U90" i="16"/>
  <c r="U91" i="16" s="1"/>
  <c r="T90" i="16"/>
  <c r="S90" i="16"/>
  <c r="R90" i="16"/>
  <c r="R91" i="16" s="1"/>
  <c r="Q90" i="16"/>
  <c r="Q92" i="16" s="1"/>
  <c r="P90" i="16"/>
  <c r="P92" i="16" s="1"/>
  <c r="O90" i="16"/>
  <c r="O92" i="16" s="1"/>
  <c r="N90" i="16"/>
  <c r="N91" i="16" s="1"/>
  <c r="M90" i="16"/>
  <c r="M91" i="16" s="1"/>
  <c r="L90" i="16"/>
  <c r="K90" i="16"/>
  <c r="K92" i="16" s="1"/>
  <c r="J90" i="16"/>
  <c r="J91" i="16" s="1"/>
  <c r="I90" i="16"/>
  <c r="I91" i="16" s="1"/>
  <c r="H90" i="16"/>
  <c r="G90" i="16"/>
  <c r="F90" i="16"/>
  <c r="F91" i="16" s="1"/>
  <c r="E90" i="16"/>
  <c r="E92" i="16" s="1"/>
  <c r="D90" i="16"/>
  <c r="C90" i="16"/>
  <c r="AC88" i="16"/>
  <c r="Y88" i="16"/>
  <c r="P88" i="16"/>
  <c r="L88" i="16"/>
  <c r="AF80" i="16"/>
  <c r="AF82" i="16" s="1"/>
  <c r="AE80" i="16"/>
  <c r="AE82" i="16" s="1"/>
  <c r="AD80" i="16"/>
  <c r="AD81" i="16" s="1"/>
  <c r="AC80" i="16"/>
  <c r="AB80" i="16"/>
  <c r="AB82" i="16" s="1"/>
  <c r="AA80" i="16"/>
  <c r="AA82" i="16" s="1"/>
  <c r="Z80" i="16"/>
  <c r="Y80" i="16"/>
  <c r="X80" i="16"/>
  <c r="X82" i="16" s="1"/>
  <c r="W80" i="16"/>
  <c r="W82" i="16" s="1"/>
  <c r="V80" i="16"/>
  <c r="V81" i="16" s="1"/>
  <c r="U80" i="16"/>
  <c r="U81" i="16" s="1"/>
  <c r="T80" i="16"/>
  <c r="T82" i="16" s="1"/>
  <c r="S80" i="16"/>
  <c r="S82" i="16" s="1"/>
  <c r="R80" i="16"/>
  <c r="Q80" i="16"/>
  <c r="P80" i="16"/>
  <c r="P82" i="16" s="1"/>
  <c r="O80" i="16"/>
  <c r="O82" i="16" s="1"/>
  <c r="N80" i="16"/>
  <c r="N81" i="16" s="1"/>
  <c r="M80" i="16"/>
  <c r="M81" i="16" s="1"/>
  <c r="L80" i="16"/>
  <c r="L82" i="16" s="1"/>
  <c r="K80" i="16"/>
  <c r="K82" i="16" s="1"/>
  <c r="J80" i="16"/>
  <c r="I80" i="16"/>
  <c r="H80" i="16"/>
  <c r="H82" i="16" s="1"/>
  <c r="G80" i="16"/>
  <c r="G82" i="16" s="1"/>
  <c r="F80" i="16"/>
  <c r="F81" i="16" s="1"/>
  <c r="E80" i="16"/>
  <c r="E81" i="16" s="1"/>
  <c r="D80" i="16"/>
  <c r="D82" i="16" s="1"/>
  <c r="C80" i="16"/>
  <c r="C82" i="16" s="1"/>
  <c r="AC78" i="16"/>
  <c r="Y78" i="16"/>
  <c r="P78" i="16"/>
  <c r="L78" i="16"/>
  <c r="AG70" i="16"/>
  <c r="AG72" i="16" s="1"/>
  <c r="AF70" i="16"/>
  <c r="AE70" i="16"/>
  <c r="AE71" i="16" s="1"/>
  <c r="AD70" i="16"/>
  <c r="AD72" i="16" s="1"/>
  <c r="AC70" i="16"/>
  <c r="AC72" i="16" s="1"/>
  <c r="AB70" i="16"/>
  <c r="AA70" i="16"/>
  <c r="Z70" i="16"/>
  <c r="Z71" i="16" s="1"/>
  <c r="Y70" i="16"/>
  <c r="Y72" i="16" s="1"/>
  <c r="X70" i="16"/>
  <c r="W70" i="16"/>
  <c r="W71" i="16" s="1"/>
  <c r="V70" i="16"/>
  <c r="V72" i="16" s="1"/>
  <c r="U70" i="16"/>
  <c r="U72" i="16" s="1"/>
  <c r="T70" i="16"/>
  <c r="S70" i="16"/>
  <c r="R70" i="16"/>
  <c r="R71" i="16" s="1"/>
  <c r="Q70" i="16"/>
  <c r="Q72" i="16" s="1"/>
  <c r="P70" i="16"/>
  <c r="O70" i="16"/>
  <c r="O71" i="16" s="1"/>
  <c r="N70" i="16"/>
  <c r="N72" i="16" s="1"/>
  <c r="M70" i="16"/>
  <c r="M72" i="16" s="1"/>
  <c r="L70" i="16"/>
  <c r="K70" i="16"/>
  <c r="J70" i="16"/>
  <c r="J71" i="16" s="1"/>
  <c r="I70" i="16"/>
  <c r="I72" i="16" s="1"/>
  <c r="H70" i="16"/>
  <c r="G70" i="16"/>
  <c r="G71" i="16" s="1"/>
  <c r="F70" i="16"/>
  <c r="E70" i="16"/>
  <c r="E72" i="16" s="1"/>
  <c r="D70" i="16"/>
  <c r="C70" i="16"/>
  <c r="C72" i="16" s="1"/>
  <c r="AC68" i="16"/>
  <c r="Y68" i="16"/>
  <c r="P68" i="16"/>
  <c r="L68" i="16"/>
  <c r="AF60" i="16"/>
  <c r="AF62" i="16" s="1"/>
  <c r="AE60" i="16"/>
  <c r="AE61" i="16" s="1"/>
  <c r="AD60" i="16"/>
  <c r="AD62" i="16" s="1"/>
  <c r="AC60" i="16"/>
  <c r="AC62" i="16" s="1"/>
  <c r="AB60" i="16"/>
  <c r="AB62" i="16" s="1"/>
  <c r="AA60" i="16"/>
  <c r="AA61" i="16" s="1"/>
  <c r="Z60" i="16"/>
  <c r="Z62" i="16" s="1"/>
  <c r="Y60" i="16"/>
  <c r="Y62" i="16" s="1"/>
  <c r="X60" i="16"/>
  <c r="X62" i="16" s="1"/>
  <c r="W60" i="16"/>
  <c r="W61" i="16" s="1"/>
  <c r="V60" i="16"/>
  <c r="V61" i="16" s="1"/>
  <c r="U60" i="16"/>
  <c r="U62" i="16" s="1"/>
  <c r="T60" i="16"/>
  <c r="T62" i="16" s="1"/>
  <c r="S60" i="16"/>
  <c r="S61" i="16" s="1"/>
  <c r="R60" i="16"/>
  <c r="R62" i="16" s="1"/>
  <c r="Q60" i="16"/>
  <c r="Q62" i="16" s="1"/>
  <c r="P60" i="16"/>
  <c r="P62" i="16" s="1"/>
  <c r="O60" i="16"/>
  <c r="O61" i="16" s="1"/>
  <c r="N60" i="16"/>
  <c r="N62" i="16" s="1"/>
  <c r="M60" i="16"/>
  <c r="M62" i="16" s="1"/>
  <c r="L60" i="16"/>
  <c r="L62" i="16" s="1"/>
  <c r="K60" i="16"/>
  <c r="K61" i="16" s="1"/>
  <c r="J60" i="16"/>
  <c r="J62" i="16" s="1"/>
  <c r="I60" i="16"/>
  <c r="I62" i="16" s="1"/>
  <c r="H60" i="16"/>
  <c r="H62" i="16" s="1"/>
  <c r="G60" i="16"/>
  <c r="G61" i="16" s="1"/>
  <c r="F60" i="16"/>
  <c r="F61" i="16" s="1"/>
  <c r="E60" i="16"/>
  <c r="E62" i="16" s="1"/>
  <c r="D60" i="16"/>
  <c r="D62" i="16" s="1"/>
  <c r="C60" i="16"/>
  <c r="C61" i="16" s="1"/>
  <c r="AC58" i="16"/>
  <c r="Y58" i="16"/>
  <c r="P58" i="16"/>
  <c r="L58" i="16"/>
  <c r="AG50" i="16"/>
  <c r="AG51" i="16" s="1"/>
  <c r="AF50" i="16"/>
  <c r="AF52" i="16" s="1"/>
  <c r="AE50" i="16"/>
  <c r="AE51" i="16" s="1"/>
  <c r="AD50" i="16"/>
  <c r="AD52" i="16" s="1"/>
  <c r="AC50" i="16"/>
  <c r="AC51" i="16" s="1"/>
  <c r="AB50" i="16"/>
  <c r="AB52" i="16" s="1"/>
  <c r="AA50" i="16"/>
  <c r="AA52" i="16" s="1"/>
  <c r="Z50" i="16"/>
  <c r="Z52" i="16" s="1"/>
  <c r="Y50" i="16"/>
  <c r="Y51" i="16" s="1"/>
  <c r="X50" i="16"/>
  <c r="X51" i="16" s="1"/>
  <c r="W50" i="16"/>
  <c r="W51" i="16" s="1"/>
  <c r="V50" i="16"/>
  <c r="V52" i="16" s="1"/>
  <c r="U50" i="16"/>
  <c r="U51" i="16" s="1"/>
  <c r="T50" i="16"/>
  <c r="T52" i="16" s="1"/>
  <c r="S50" i="16"/>
  <c r="S52" i="16" s="1"/>
  <c r="R50" i="16"/>
  <c r="R52" i="16" s="1"/>
  <c r="Q50" i="16"/>
  <c r="Q51" i="16" s="1"/>
  <c r="P50" i="16"/>
  <c r="P52" i="16" s="1"/>
  <c r="O50" i="16"/>
  <c r="O51" i="16" s="1"/>
  <c r="N50" i="16"/>
  <c r="N52" i="16" s="1"/>
  <c r="M50" i="16"/>
  <c r="M51" i="16" s="1"/>
  <c r="L50" i="16"/>
  <c r="L52" i="16" s="1"/>
  <c r="K50" i="16"/>
  <c r="K52" i="16" s="1"/>
  <c r="J50" i="16"/>
  <c r="J52" i="16" s="1"/>
  <c r="I50" i="16"/>
  <c r="I51" i="16" s="1"/>
  <c r="H50" i="16"/>
  <c r="H51" i="16" s="1"/>
  <c r="G50" i="16"/>
  <c r="G51" i="16" s="1"/>
  <c r="F50" i="16"/>
  <c r="F52" i="16" s="1"/>
  <c r="E50" i="16"/>
  <c r="E51" i="16" s="1"/>
  <c r="D50" i="16"/>
  <c r="D52" i="16" s="1"/>
  <c r="C50" i="16"/>
  <c r="C52" i="16" s="1"/>
  <c r="AC48" i="16"/>
  <c r="Y48" i="16"/>
  <c r="P48" i="16"/>
  <c r="L48" i="16"/>
  <c r="AG40" i="16"/>
  <c r="AG42" i="16" s="1"/>
  <c r="AF40" i="16"/>
  <c r="AF41" i="16" s="1"/>
  <c r="AE40" i="16"/>
  <c r="AE42" i="16" s="1"/>
  <c r="AD40" i="16"/>
  <c r="AD41" i="16" s="1"/>
  <c r="AC40" i="16"/>
  <c r="AC42" i="16" s="1"/>
  <c r="AB40" i="16"/>
  <c r="AB41" i="16" s="1"/>
  <c r="AA40" i="16"/>
  <c r="AA41" i="16" s="1"/>
  <c r="Z40" i="16"/>
  <c r="Z41" i="16" s="1"/>
  <c r="Y40" i="16"/>
  <c r="Y42" i="16" s="1"/>
  <c r="X40" i="16"/>
  <c r="X41" i="16" s="1"/>
  <c r="W40" i="16"/>
  <c r="W41" i="16" s="1"/>
  <c r="V40" i="16"/>
  <c r="V42" i="16" s="1"/>
  <c r="U40" i="16"/>
  <c r="U42" i="16" s="1"/>
  <c r="T40" i="16"/>
  <c r="T41" i="16" s="1"/>
  <c r="S40" i="16"/>
  <c r="S41" i="16" s="1"/>
  <c r="R40" i="16"/>
  <c r="R42" i="16" s="1"/>
  <c r="Q40" i="16"/>
  <c r="Q42" i="16" s="1"/>
  <c r="P40" i="16"/>
  <c r="P41" i="16" s="1"/>
  <c r="O40" i="16"/>
  <c r="O42" i="16" s="1"/>
  <c r="N40" i="16"/>
  <c r="N41" i="16" s="1"/>
  <c r="M40" i="16"/>
  <c r="M42" i="16" s="1"/>
  <c r="L40" i="16"/>
  <c r="L41" i="16" s="1"/>
  <c r="K40" i="16"/>
  <c r="K42" i="16" s="1"/>
  <c r="J40" i="16"/>
  <c r="J41" i="16" s="1"/>
  <c r="I40" i="16"/>
  <c r="I42" i="16" s="1"/>
  <c r="H40" i="16"/>
  <c r="H41" i="16" s="1"/>
  <c r="G40" i="16"/>
  <c r="G42" i="16" s="1"/>
  <c r="F40" i="16"/>
  <c r="F42" i="16" s="1"/>
  <c r="E40" i="16"/>
  <c r="E42" i="16" s="1"/>
  <c r="D40" i="16"/>
  <c r="D41" i="16" s="1"/>
  <c r="C40" i="16"/>
  <c r="C41" i="16" s="1"/>
  <c r="AC38" i="16"/>
  <c r="Y38" i="16"/>
  <c r="P38" i="16"/>
  <c r="L38" i="16"/>
  <c r="AF30" i="16"/>
  <c r="AF32" i="16" s="1"/>
  <c r="AE30" i="16"/>
  <c r="AE32" i="16" s="1"/>
  <c r="AD30" i="16"/>
  <c r="AD32" i="16" s="1"/>
  <c r="AC30" i="16"/>
  <c r="AC31" i="16" s="1"/>
  <c r="AB30" i="16"/>
  <c r="AB31" i="16" s="1"/>
  <c r="AA30" i="16"/>
  <c r="AA32" i="16" s="1"/>
  <c r="Z30" i="16"/>
  <c r="Z31" i="16" s="1"/>
  <c r="Y30" i="16"/>
  <c r="Y31" i="16" s="1"/>
  <c r="X30" i="16"/>
  <c r="X31" i="16" s="1"/>
  <c r="W30" i="16"/>
  <c r="W32" i="16" s="1"/>
  <c r="V30" i="16"/>
  <c r="V31" i="16" s="1"/>
  <c r="U30" i="16"/>
  <c r="U31" i="16" s="1"/>
  <c r="T30" i="16"/>
  <c r="T32" i="16" s="1"/>
  <c r="S30" i="16"/>
  <c r="S32" i="16" s="1"/>
  <c r="R30" i="16"/>
  <c r="R31" i="16" s="1"/>
  <c r="Q30" i="16"/>
  <c r="Q31" i="16" s="1"/>
  <c r="P30" i="16"/>
  <c r="P32" i="16" s="1"/>
  <c r="O30" i="16"/>
  <c r="O32" i="16" s="1"/>
  <c r="N30" i="16"/>
  <c r="N32" i="16" s="1"/>
  <c r="M30" i="16"/>
  <c r="M31" i="16" s="1"/>
  <c r="L30" i="16"/>
  <c r="L31" i="16" s="1"/>
  <c r="K30" i="16"/>
  <c r="K32" i="16" s="1"/>
  <c r="J30" i="16"/>
  <c r="J31" i="16" s="1"/>
  <c r="I30" i="16"/>
  <c r="I31" i="16" s="1"/>
  <c r="H30" i="16"/>
  <c r="H31" i="16" s="1"/>
  <c r="G30" i="16"/>
  <c r="G32" i="16" s="1"/>
  <c r="F30" i="16"/>
  <c r="F32" i="16" s="1"/>
  <c r="E30" i="16"/>
  <c r="E31" i="16" s="1"/>
  <c r="D30" i="16"/>
  <c r="D32" i="16" s="1"/>
  <c r="C30" i="16"/>
  <c r="C32" i="16" s="1"/>
  <c r="AC28" i="16"/>
  <c r="Y28" i="16"/>
  <c r="P28" i="16"/>
  <c r="L28" i="16"/>
  <c r="AG20" i="16"/>
  <c r="AG22" i="16" s="1"/>
  <c r="AF20" i="16"/>
  <c r="AF22" i="16" s="1"/>
  <c r="AE20" i="16"/>
  <c r="AE21" i="16" s="1"/>
  <c r="AD20" i="16"/>
  <c r="AD22" i="16" s="1"/>
  <c r="AC20" i="16"/>
  <c r="AC21" i="16" s="1"/>
  <c r="AB20" i="16"/>
  <c r="AB22" i="16" s="1"/>
  <c r="AA20" i="16"/>
  <c r="AA21" i="16" s="1"/>
  <c r="Z20" i="16"/>
  <c r="Z22" i="16" s="1"/>
  <c r="Y20" i="16"/>
  <c r="Y22" i="16" s="1"/>
  <c r="X20" i="16"/>
  <c r="X22" i="16" s="1"/>
  <c r="W20" i="16"/>
  <c r="W21" i="16" s="1"/>
  <c r="V20" i="16"/>
  <c r="V22" i="16" s="1"/>
  <c r="U20" i="16"/>
  <c r="U21" i="16" s="1"/>
  <c r="T20" i="16"/>
  <c r="T22" i="16" s="1"/>
  <c r="S20" i="16"/>
  <c r="S21" i="16" s="1"/>
  <c r="R20" i="16"/>
  <c r="R22" i="16" s="1"/>
  <c r="Q20" i="16"/>
  <c r="Q22" i="16" s="1"/>
  <c r="P20" i="16"/>
  <c r="P22" i="16" s="1"/>
  <c r="O20" i="16"/>
  <c r="O21" i="16" s="1"/>
  <c r="N20" i="16"/>
  <c r="N22" i="16" s="1"/>
  <c r="M20" i="16"/>
  <c r="M21" i="16" s="1"/>
  <c r="L20" i="16"/>
  <c r="L22" i="16" s="1"/>
  <c r="K20" i="16"/>
  <c r="K21" i="16" s="1"/>
  <c r="J20" i="16"/>
  <c r="J22" i="16" s="1"/>
  <c r="I20" i="16"/>
  <c r="I22" i="16" s="1"/>
  <c r="H20" i="16"/>
  <c r="H22" i="16" s="1"/>
  <c r="G20" i="16"/>
  <c r="G21" i="16" s="1"/>
  <c r="F20" i="16"/>
  <c r="F21" i="16" s="1"/>
  <c r="E20" i="16"/>
  <c r="E21" i="16" s="1"/>
  <c r="D20" i="16"/>
  <c r="D22" i="16" s="1"/>
  <c r="C20" i="16"/>
  <c r="C21" i="16" s="1"/>
  <c r="AC18" i="16"/>
  <c r="Y18" i="16"/>
  <c r="P18" i="16"/>
  <c r="L18" i="16"/>
  <c r="AF10" i="16"/>
  <c r="AF11" i="16" s="1"/>
  <c r="AE10" i="16"/>
  <c r="AE12" i="16" s="1"/>
  <c r="AD10" i="16"/>
  <c r="AD12" i="16" s="1"/>
  <c r="AC10" i="16"/>
  <c r="AC11" i="16" s="1"/>
  <c r="AB10" i="16"/>
  <c r="AB11" i="16" s="1"/>
  <c r="AA10" i="16"/>
  <c r="AA11" i="16" s="1"/>
  <c r="Z10" i="16"/>
  <c r="Z12" i="16" s="1"/>
  <c r="Y10" i="16"/>
  <c r="Y12" i="16" s="1"/>
  <c r="X10" i="16"/>
  <c r="X11" i="16" s="1"/>
  <c r="W10" i="16"/>
  <c r="W11" i="16" s="1"/>
  <c r="V10" i="16"/>
  <c r="V12" i="16" s="1"/>
  <c r="U10" i="16"/>
  <c r="U11" i="16" s="1"/>
  <c r="T10" i="16"/>
  <c r="T11" i="16" s="1"/>
  <c r="S10" i="16"/>
  <c r="S12" i="16" s="1"/>
  <c r="R10" i="16"/>
  <c r="R12" i="16" s="1"/>
  <c r="Q10" i="16"/>
  <c r="Q12" i="16" s="1"/>
  <c r="P10" i="16"/>
  <c r="P11" i="16" s="1"/>
  <c r="O10" i="16"/>
  <c r="O12" i="16" s="1"/>
  <c r="N10" i="16"/>
  <c r="N12" i="16" s="1"/>
  <c r="M10" i="16"/>
  <c r="M11" i="16" s="1"/>
  <c r="L10" i="16"/>
  <c r="L11" i="16" s="1"/>
  <c r="K10" i="16"/>
  <c r="K11" i="16" s="1"/>
  <c r="J10" i="16"/>
  <c r="J12" i="16" s="1"/>
  <c r="I10" i="16"/>
  <c r="I12" i="16" s="1"/>
  <c r="H10" i="16"/>
  <c r="H11" i="16" s="1"/>
  <c r="G10" i="16"/>
  <c r="G11" i="16" s="1"/>
  <c r="F10" i="16"/>
  <c r="F12" i="16" s="1"/>
  <c r="E10" i="16"/>
  <c r="E11" i="16" s="1"/>
  <c r="D10" i="16"/>
  <c r="D11" i="16" s="1"/>
  <c r="C10" i="16"/>
  <c r="C12" i="16" s="1"/>
  <c r="AC8" i="16"/>
  <c r="Y8" i="16"/>
  <c r="P8" i="16"/>
  <c r="L8" i="16"/>
  <c r="AC119" i="15"/>
  <c r="Y119" i="15"/>
  <c r="P119" i="15"/>
  <c r="L119" i="15"/>
  <c r="AE113" i="15"/>
  <c r="AC109" i="15"/>
  <c r="Y109" i="15"/>
  <c r="P109" i="15"/>
  <c r="L109" i="15"/>
  <c r="AG101" i="15"/>
  <c r="AG102" i="15" s="1"/>
  <c r="AC99" i="15"/>
  <c r="Y99" i="15"/>
  <c r="P99" i="15"/>
  <c r="L99" i="15"/>
  <c r="B98" i="15"/>
  <c r="AG121" i="15" s="1"/>
  <c r="AG90" i="15"/>
  <c r="AG92" i="15" s="1"/>
  <c r="AF90" i="15"/>
  <c r="AF91" i="15" s="1"/>
  <c r="AE90" i="15"/>
  <c r="AE92" i="15" s="1"/>
  <c r="AD90" i="15"/>
  <c r="AD91" i="15" s="1"/>
  <c r="AC90" i="15"/>
  <c r="AC91" i="15" s="1"/>
  <c r="AB90" i="15"/>
  <c r="AB91" i="15" s="1"/>
  <c r="AA90" i="15"/>
  <c r="Z90" i="15"/>
  <c r="Z91" i="15" s="1"/>
  <c r="Y90" i="15"/>
  <c r="Y91" i="15" s="1"/>
  <c r="X90" i="15"/>
  <c r="X92" i="15" s="1"/>
  <c r="W90" i="15"/>
  <c r="V90" i="15"/>
  <c r="U90" i="15"/>
  <c r="U91" i="15" s="1"/>
  <c r="T90" i="15"/>
  <c r="T92" i="15" s="1"/>
  <c r="S90" i="15"/>
  <c r="S92" i="15" s="1"/>
  <c r="R90" i="15"/>
  <c r="Q90" i="15"/>
  <c r="Q92" i="15" s="1"/>
  <c r="P90" i="15"/>
  <c r="P91" i="15" s="1"/>
  <c r="O90" i="15"/>
  <c r="O92" i="15" s="1"/>
  <c r="N90" i="15"/>
  <c r="N91" i="15" s="1"/>
  <c r="M90" i="15"/>
  <c r="M92" i="15" s="1"/>
  <c r="L90" i="15"/>
  <c r="L91" i="15" s="1"/>
  <c r="K90" i="15"/>
  <c r="J90" i="15"/>
  <c r="J91" i="15" s="1"/>
  <c r="I90" i="15"/>
  <c r="I92" i="15" s="1"/>
  <c r="H90" i="15"/>
  <c r="H92" i="15" s="1"/>
  <c r="G90" i="15"/>
  <c r="F90" i="15"/>
  <c r="E90" i="15"/>
  <c r="E92" i="15" s="1"/>
  <c r="D90" i="15"/>
  <c r="D92" i="15" s="1"/>
  <c r="C90" i="15"/>
  <c r="C92" i="15" s="1"/>
  <c r="AC88" i="15"/>
  <c r="Y88" i="15"/>
  <c r="P88" i="15"/>
  <c r="L88" i="15"/>
  <c r="AF80" i="15"/>
  <c r="AE80" i="15"/>
  <c r="AE82" i="15" s="1"/>
  <c r="AD80" i="15"/>
  <c r="AD81" i="15" s="1"/>
  <c r="AC80" i="15"/>
  <c r="AB80" i="15"/>
  <c r="AB81" i="15" s="1"/>
  <c r="AA80" i="15"/>
  <c r="AA82" i="15" s="1"/>
  <c r="Z80" i="15"/>
  <c r="Z82" i="15" s="1"/>
  <c r="Y80" i="15"/>
  <c r="Y81" i="15" s="1"/>
  <c r="X80" i="15"/>
  <c r="X81" i="15" s="1"/>
  <c r="W80" i="15"/>
  <c r="W82" i="15" s="1"/>
  <c r="V80" i="15"/>
  <c r="V82" i="15" s="1"/>
  <c r="U80" i="15"/>
  <c r="U81" i="15" s="1"/>
  <c r="T80" i="15"/>
  <c r="T81" i="15" s="1"/>
  <c r="S80" i="15"/>
  <c r="S82" i="15" s="1"/>
  <c r="R80" i="15"/>
  <c r="R82" i="15" s="1"/>
  <c r="Q80" i="15"/>
  <c r="Q81" i="15" s="1"/>
  <c r="P80" i="15"/>
  <c r="P81" i="15" s="1"/>
  <c r="O80" i="15"/>
  <c r="O82" i="15" s="1"/>
  <c r="N80" i="15"/>
  <c r="N82" i="15" s="1"/>
  <c r="M80" i="15"/>
  <c r="M81" i="15" s="1"/>
  <c r="L80" i="15"/>
  <c r="L81" i="15" s="1"/>
  <c r="K80" i="15"/>
  <c r="K82" i="15" s="1"/>
  <c r="J80" i="15"/>
  <c r="J82" i="15" s="1"/>
  <c r="I80" i="15"/>
  <c r="I81" i="15" s="1"/>
  <c r="H80" i="15"/>
  <c r="H81" i="15" s="1"/>
  <c r="G80" i="15"/>
  <c r="G82" i="15" s="1"/>
  <c r="F80" i="15"/>
  <c r="F82" i="15" s="1"/>
  <c r="E80" i="15"/>
  <c r="E81" i="15" s="1"/>
  <c r="D80" i="15"/>
  <c r="D81" i="15" s="1"/>
  <c r="C80" i="15"/>
  <c r="C82" i="15" s="1"/>
  <c r="AC78" i="15"/>
  <c r="Y78" i="15"/>
  <c r="P78" i="15"/>
  <c r="L78" i="15"/>
  <c r="AG70" i="15"/>
  <c r="AG72" i="15" s="1"/>
  <c r="AF70" i="15"/>
  <c r="AF72" i="15" s="1"/>
  <c r="AE70" i="15"/>
  <c r="AD70" i="15"/>
  <c r="AD72" i="15" s="1"/>
  <c r="AC70" i="15"/>
  <c r="AC72" i="15" s="1"/>
  <c r="AB70" i="15"/>
  <c r="AB72" i="15" s="1"/>
  <c r="AA70" i="15"/>
  <c r="Z70" i="15"/>
  <c r="Z71" i="15" s="1"/>
  <c r="Y70" i="15"/>
  <c r="Y72" i="15" s="1"/>
  <c r="X70" i="15"/>
  <c r="X72" i="15" s="1"/>
  <c r="W70" i="15"/>
  <c r="V70" i="15"/>
  <c r="V71" i="15" s="1"/>
  <c r="U70" i="15"/>
  <c r="U71" i="15" s="1"/>
  <c r="T70" i="15"/>
  <c r="T72" i="15" s="1"/>
  <c r="S70" i="15"/>
  <c r="R70" i="15"/>
  <c r="R71" i="15" s="1"/>
  <c r="Q70" i="15"/>
  <c r="Q72" i="15" s="1"/>
  <c r="P70" i="15"/>
  <c r="P72" i="15" s="1"/>
  <c r="O70" i="15"/>
  <c r="N70" i="15"/>
  <c r="N72" i="15" s="1"/>
  <c r="M70" i="15"/>
  <c r="M72" i="15" s="1"/>
  <c r="L70" i="15"/>
  <c r="L72" i="15" s="1"/>
  <c r="K70" i="15"/>
  <c r="J70" i="15"/>
  <c r="J71" i="15" s="1"/>
  <c r="I70" i="15"/>
  <c r="I72" i="15" s="1"/>
  <c r="H70" i="15"/>
  <c r="H72" i="15" s="1"/>
  <c r="G70" i="15"/>
  <c r="F70" i="15"/>
  <c r="F72" i="15" s="1"/>
  <c r="E70" i="15"/>
  <c r="E71" i="15" s="1"/>
  <c r="D70" i="15"/>
  <c r="D72" i="15" s="1"/>
  <c r="C70" i="15"/>
  <c r="AC68" i="15"/>
  <c r="Y68" i="15"/>
  <c r="P68" i="15"/>
  <c r="L68" i="15"/>
  <c r="AF60" i="15"/>
  <c r="AF62" i="15" s="1"/>
  <c r="AE60" i="15"/>
  <c r="AE62" i="15" s="1"/>
  <c r="AD60" i="15"/>
  <c r="AD62" i="15" s="1"/>
  <c r="AC60" i="15"/>
  <c r="AC61" i="15" s="1"/>
  <c r="AB60" i="15"/>
  <c r="AB61" i="15" s="1"/>
  <c r="AA60" i="15"/>
  <c r="AA62" i="15" s="1"/>
  <c r="Z60" i="15"/>
  <c r="Z62" i="15" s="1"/>
  <c r="Y60" i="15"/>
  <c r="Y61" i="15" s="1"/>
  <c r="X60" i="15"/>
  <c r="X61" i="15" s="1"/>
  <c r="W60" i="15"/>
  <c r="W62" i="15" s="1"/>
  <c r="V60" i="15"/>
  <c r="V62" i="15" s="1"/>
  <c r="U60" i="15"/>
  <c r="U61" i="15" s="1"/>
  <c r="T60" i="15"/>
  <c r="T62" i="15" s="1"/>
  <c r="S60" i="15"/>
  <c r="S62" i="15" s="1"/>
  <c r="R60" i="15"/>
  <c r="R62" i="15" s="1"/>
  <c r="Q60" i="15"/>
  <c r="Q61" i="15" s="1"/>
  <c r="P60" i="15"/>
  <c r="P61" i="15" s="1"/>
  <c r="O60" i="15"/>
  <c r="O62" i="15" s="1"/>
  <c r="N60" i="15"/>
  <c r="N62" i="15" s="1"/>
  <c r="M60" i="15"/>
  <c r="M61" i="15" s="1"/>
  <c r="L60" i="15"/>
  <c r="L62" i="15" s="1"/>
  <c r="K60" i="15"/>
  <c r="K62" i="15" s="1"/>
  <c r="J60" i="15"/>
  <c r="J62" i="15" s="1"/>
  <c r="I60" i="15"/>
  <c r="I61" i="15" s="1"/>
  <c r="H60" i="15"/>
  <c r="H61" i="15" s="1"/>
  <c r="G60" i="15"/>
  <c r="G62" i="15" s="1"/>
  <c r="F60" i="15"/>
  <c r="F62" i="15" s="1"/>
  <c r="E60" i="15"/>
  <c r="E61" i="15" s="1"/>
  <c r="D60" i="15"/>
  <c r="D61" i="15" s="1"/>
  <c r="C60" i="15"/>
  <c r="C62" i="15" s="1"/>
  <c r="AC58" i="15"/>
  <c r="Y58" i="15"/>
  <c r="P58" i="15"/>
  <c r="L58" i="15"/>
  <c r="AG50" i="15"/>
  <c r="AG52" i="15" s="1"/>
  <c r="AF50" i="15"/>
  <c r="AF52" i="15" s="1"/>
  <c r="AE50" i="15"/>
  <c r="AE51" i="15" s="1"/>
  <c r="AD50" i="15"/>
  <c r="AD52" i="15" s="1"/>
  <c r="AC50" i="15"/>
  <c r="AC52" i="15" s="1"/>
  <c r="AB50" i="15"/>
  <c r="AB52" i="15" s="1"/>
  <c r="AA50" i="15"/>
  <c r="AA51" i="15" s="1"/>
  <c r="Z50" i="15"/>
  <c r="Z51" i="15" s="1"/>
  <c r="Y50" i="15"/>
  <c r="Y52" i="15" s="1"/>
  <c r="X50" i="15"/>
  <c r="X52" i="15" s="1"/>
  <c r="W50" i="15"/>
  <c r="W51" i="15" s="1"/>
  <c r="V50" i="15"/>
  <c r="V52" i="15" s="1"/>
  <c r="U50" i="15"/>
  <c r="U52" i="15" s="1"/>
  <c r="T50" i="15"/>
  <c r="T52" i="15" s="1"/>
  <c r="S50" i="15"/>
  <c r="S51" i="15" s="1"/>
  <c r="R50" i="15"/>
  <c r="R52" i="15" s="1"/>
  <c r="Q50" i="15"/>
  <c r="Q52" i="15" s="1"/>
  <c r="P50" i="15"/>
  <c r="P52" i="15" s="1"/>
  <c r="O50" i="15"/>
  <c r="O51" i="15" s="1"/>
  <c r="N50" i="15"/>
  <c r="N52" i="15" s="1"/>
  <c r="M50" i="15"/>
  <c r="M52" i="15" s="1"/>
  <c r="L50" i="15"/>
  <c r="L52" i="15" s="1"/>
  <c r="K50" i="15"/>
  <c r="K51" i="15" s="1"/>
  <c r="J50" i="15"/>
  <c r="J51" i="15" s="1"/>
  <c r="I50" i="15"/>
  <c r="I52" i="15" s="1"/>
  <c r="H50" i="15"/>
  <c r="H52" i="15" s="1"/>
  <c r="G50" i="15"/>
  <c r="G51" i="15" s="1"/>
  <c r="F50" i="15"/>
  <c r="F52" i="15" s="1"/>
  <c r="E50" i="15"/>
  <c r="E52" i="15" s="1"/>
  <c r="D50" i="15"/>
  <c r="D52" i="15" s="1"/>
  <c r="C50" i="15"/>
  <c r="C51" i="15" s="1"/>
  <c r="AC48" i="15"/>
  <c r="Y48" i="15"/>
  <c r="P48" i="15"/>
  <c r="L48" i="15"/>
  <c r="AG40" i="15"/>
  <c r="AG42" i="15" s="1"/>
  <c r="AF40" i="15"/>
  <c r="AF42" i="15" s="1"/>
  <c r="AE40" i="15"/>
  <c r="AE42" i="15" s="1"/>
  <c r="AD40" i="15"/>
  <c r="AD41" i="15" s="1"/>
  <c r="AC40" i="15"/>
  <c r="AC42" i="15" s="1"/>
  <c r="AB40" i="15"/>
  <c r="AB41" i="15" s="1"/>
  <c r="AA40" i="15"/>
  <c r="AA42" i="15" s="1"/>
  <c r="Z40" i="15"/>
  <c r="Z41" i="15" s="1"/>
  <c r="Y40" i="15"/>
  <c r="Y42" i="15" s="1"/>
  <c r="X40" i="15"/>
  <c r="X42" i="15" s="1"/>
  <c r="W40" i="15"/>
  <c r="W42" i="15" s="1"/>
  <c r="V40" i="15"/>
  <c r="V41" i="15" s="1"/>
  <c r="U40" i="15"/>
  <c r="U42" i="15" s="1"/>
  <c r="T40" i="15"/>
  <c r="T41" i="15" s="1"/>
  <c r="S40" i="15"/>
  <c r="S42" i="15" s="1"/>
  <c r="R40" i="15"/>
  <c r="R41" i="15" s="1"/>
  <c r="Q40" i="15"/>
  <c r="Q42" i="15" s="1"/>
  <c r="P40" i="15"/>
  <c r="P42" i="15" s="1"/>
  <c r="O40" i="15"/>
  <c r="O42" i="15" s="1"/>
  <c r="N40" i="15"/>
  <c r="N41" i="15" s="1"/>
  <c r="M40" i="15"/>
  <c r="M42" i="15" s="1"/>
  <c r="L40" i="15"/>
  <c r="L41" i="15" s="1"/>
  <c r="K40" i="15"/>
  <c r="K42" i="15" s="1"/>
  <c r="J40" i="15"/>
  <c r="J41" i="15" s="1"/>
  <c r="I40" i="15"/>
  <c r="I42" i="15" s="1"/>
  <c r="H40" i="15"/>
  <c r="H42" i="15" s="1"/>
  <c r="G40" i="15"/>
  <c r="G42" i="15" s="1"/>
  <c r="F40" i="15"/>
  <c r="F41" i="15" s="1"/>
  <c r="E40" i="15"/>
  <c r="E42" i="15" s="1"/>
  <c r="D40" i="15"/>
  <c r="D41" i="15" s="1"/>
  <c r="C40" i="15"/>
  <c r="C42" i="15" s="1"/>
  <c r="AC38" i="15"/>
  <c r="Y38" i="15"/>
  <c r="P38" i="15"/>
  <c r="L38" i="15"/>
  <c r="AF30" i="15"/>
  <c r="AF32" i="15" s="1"/>
  <c r="AE30" i="15"/>
  <c r="AE31" i="15" s="1"/>
  <c r="AD30" i="15"/>
  <c r="AD32" i="15" s="1"/>
  <c r="AC30" i="15"/>
  <c r="AC32" i="15" s="1"/>
  <c r="AB30" i="15"/>
  <c r="AB32" i="15" s="1"/>
  <c r="AA30" i="15"/>
  <c r="AA31" i="15" s="1"/>
  <c r="Z30" i="15"/>
  <c r="Z31" i="15" s="1"/>
  <c r="Y30" i="15"/>
  <c r="Y32" i="15" s="1"/>
  <c r="X30" i="15"/>
  <c r="X32" i="15" s="1"/>
  <c r="W30" i="15"/>
  <c r="W31" i="15" s="1"/>
  <c r="V30" i="15"/>
  <c r="V32" i="15" s="1"/>
  <c r="U30" i="15"/>
  <c r="U32" i="15" s="1"/>
  <c r="T30" i="15"/>
  <c r="T32" i="15" s="1"/>
  <c r="S30" i="15"/>
  <c r="S31" i="15" s="1"/>
  <c r="R30" i="15"/>
  <c r="R31" i="15" s="1"/>
  <c r="Q30" i="15"/>
  <c r="Q32" i="15" s="1"/>
  <c r="P30" i="15"/>
  <c r="P32" i="15" s="1"/>
  <c r="O30" i="15"/>
  <c r="O31" i="15" s="1"/>
  <c r="N30" i="15"/>
  <c r="N32" i="15" s="1"/>
  <c r="M30" i="15"/>
  <c r="M32" i="15" s="1"/>
  <c r="L30" i="15"/>
  <c r="L32" i="15" s="1"/>
  <c r="K30" i="15"/>
  <c r="K31" i="15" s="1"/>
  <c r="J30" i="15"/>
  <c r="J31" i="15" s="1"/>
  <c r="I30" i="15"/>
  <c r="I32" i="15" s="1"/>
  <c r="H30" i="15"/>
  <c r="H32" i="15" s="1"/>
  <c r="G30" i="15"/>
  <c r="G31" i="15" s="1"/>
  <c r="F30" i="15"/>
  <c r="F31" i="15" s="1"/>
  <c r="E30" i="15"/>
  <c r="E32" i="15" s="1"/>
  <c r="D30" i="15"/>
  <c r="D32" i="15" s="1"/>
  <c r="C30" i="15"/>
  <c r="C31" i="15" s="1"/>
  <c r="AC28" i="15"/>
  <c r="Y28" i="15"/>
  <c r="P28" i="15"/>
  <c r="L28" i="15"/>
  <c r="AG20" i="15"/>
  <c r="AG21" i="15" s="1"/>
  <c r="AF20" i="15"/>
  <c r="AF22" i="15" s="1"/>
  <c r="AE20" i="15"/>
  <c r="AE22" i="15" s="1"/>
  <c r="AD20" i="15"/>
  <c r="AD22" i="15" s="1"/>
  <c r="AC20" i="15"/>
  <c r="AC21" i="15" s="1"/>
  <c r="AB20" i="15"/>
  <c r="AB21" i="15" s="1"/>
  <c r="AA20" i="15"/>
  <c r="AA21" i="15" s="1"/>
  <c r="Z20" i="15"/>
  <c r="Z22" i="15" s="1"/>
  <c r="Y20" i="15"/>
  <c r="Y21" i="15" s="1"/>
  <c r="X20" i="15"/>
  <c r="X22" i="15" s="1"/>
  <c r="W20" i="15"/>
  <c r="W21" i="15" s="1"/>
  <c r="V20" i="15"/>
  <c r="V22" i="15" s="1"/>
  <c r="U20" i="15"/>
  <c r="U21" i="15" s="1"/>
  <c r="T20" i="15"/>
  <c r="T22" i="15" s="1"/>
  <c r="S20" i="15"/>
  <c r="S21" i="15" s="1"/>
  <c r="R20" i="15"/>
  <c r="R22" i="15" s="1"/>
  <c r="Q20" i="15"/>
  <c r="Q21" i="15" s="1"/>
  <c r="P20" i="15"/>
  <c r="P21" i="15" s="1"/>
  <c r="O20" i="15"/>
  <c r="O21" i="15" s="1"/>
  <c r="N20" i="15"/>
  <c r="N22" i="15" s="1"/>
  <c r="M20" i="15"/>
  <c r="M21" i="15" s="1"/>
  <c r="L20" i="15"/>
  <c r="L21" i="15" s="1"/>
  <c r="K20" i="15"/>
  <c r="K21" i="15" s="1"/>
  <c r="J20" i="15"/>
  <c r="J22" i="15" s="1"/>
  <c r="I20" i="15"/>
  <c r="I21" i="15" s="1"/>
  <c r="H20" i="15"/>
  <c r="H22" i="15" s="1"/>
  <c r="G20" i="15"/>
  <c r="G21" i="15" s="1"/>
  <c r="F20" i="15"/>
  <c r="F22" i="15" s="1"/>
  <c r="E20" i="15"/>
  <c r="E21" i="15" s="1"/>
  <c r="D20" i="15"/>
  <c r="D21" i="15" s="1"/>
  <c r="C20" i="15"/>
  <c r="C22" i="15" s="1"/>
  <c r="AC18" i="15"/>
  <c r="Y18" i="15"/>
  <c r="P18" i="15"/>
  <c r="L18" i="15"/>
  <c r="AF10" i="15"/>
  <c r="AF12" i="15" s="1"/>
  <c r="AE10" i="15"/>
  <c r="AE12" i="15" s="1"/>
  <c r="AD10" i="15"/>
  <c r="AD11" i="15" s="1"/>
  <c r="AC10" i="15"/>
  <c r="AC12" i="15" s="1"/>
  <c r="AB10" i="15"/>
  <c r="AB12" i="15" s="1"/>
  <c r="AA10" i="15"/>
  <c r="AA12" i="15" s="1"/>
  <c r="Z10" i="15"/>
  <c r="Z11" i="15" s="1"/>
  <c r="Y10" i="15"/>
  <c r="Y12" i="15" s="1"/>
  <c r="X10" i="15"/>
  <c r="X12" i="15" s="1"/>
  <c r="W10" i="15"/>
  <c r="W12" i="15" s="1"/>
  <c r="V10" i="15"/>
  <c r="V11" i="15" s="1"/>
  <c r="U10" i="15"/>
  <c r="U12" i="15" s="1"/>
  <c r="T10" i="15"/>
  <c r="T12" i="15" s="1"/>
  <c r="S10" i="15"/>
  <c r="S12" i="15" s="1"/>
  <c r="R10" i="15"/>
  <c r="R11" i="15" s="1"/>
  <c r="Q10" i="15"/>
  <c r="Q12" i="15" s="1"/>
  <c r="P10" i="15"/>
  <c r="P12" i="15" s="1"/>
  <c r="O10" i="15"/>
  <c r="O12" i="15" s="1"/>
  <c r="N10" i="15"/>
  <c r="N11" i="15" s="1"/>
  <c r="M10" i="15"/>
  <c r="M12" i="15" s="1"/>
  <c r="L10" i="15"/>
  <c r="L12" i="15" s="1"/>
  <c r="K10" i="15"/>
  <c r="K12" i="15" s="1"/>
  <c r="J10" i="15"/>
  <c r="J11" i="15" s="1"/>
  <c r="I10" i="15"/>
  <c r="I12" i="15" s="1"/>
  <c r="H10" i="15"/>
  <c r="H12" i="15" s="1"/>
  <c r="G10" i="15"/>
  <c r="G12" i="15" s="1"/>
  <c r="F10" i="15"/>
  <c r="F11" i="15" s="1"/>
  <c r="E10" i="15"/>
  <c r="E11" i="15" s="1"/>
  <c r="D10" i="15"/>
  <c r="D12" i="15" s="1"/>
  <c r="C10" i="15"/>
  <c r="C12" i="15" s="1"/>
  <c r="AC8" i="15"/>
  <c r="Y8" i="15"/>
  <c r="P8" i="15"/>
  <c r="L8" i="15"/>
  <c r="H18" i="16" l="1"/>
  <c r="H18" i="15"/>
  <c r="H78" i="15"/>
  <c r="U119" i="16"/>
  <c r="H8" i="15"/>
  <c r="U119" i="15"/>
  <c r="U99" i="16"/>
  <c r="H119" i="16"/>
  <c r="H28" i="16"/>
  <c r="D11" i="15"/>
  <c r="H21" i="15"/>
  <c r="U48" i="15"/>
  <c r="H48" i="15"/>
  <c r="R51" i="15"/>
  <c r="AG51" i="15"/>
  <c r="H58" i="15"/>
  <c r="U68" i="15"/>
  <c r="H109" i="15"/>
  <c r="H8" i="16"/>
  <c r="U18" i="16"/>
  <c r="L51" i="16"/>
  <c r="X52" i="16"/>
  <c r="X101" i="16"/>
  <c r="X103" i="16" s="1"/>
  <c r="U109" i="16"/>
  <c r="U8" i="15"/>
  <c r="C11" i="15"/>
  <c r="C21" i="15"/>
  <c r="D22" i="15"/>
  <c r="AB22" i="15"/>
  <c r="Q51" i="15"/>
  <c r="U92" i="15"/>
  <c r="O22" i="15"/>
  <c r="AG103" i="15"/>
  <c r="U109" i="15"/>
  <c r="S11" i="15"/>
  <c r="T21" i="15"/>
  <c r="P22" i="15"/>
  <c r="H99" i="15"/>
  <c r="H101" i="15"/>
  <c r="H102" i="15" s="1"/>
  <c r="T11" i="15"/>
  <c r="X21" i="15"/>
  <c r="T31" i="15"/>
  <c r="W41" i="15"/>
  <c r="J52" i="15"/>
  <c r="Q91" i="15"/>
  <c r="S101" i="15"/>
  <c r="S103" i="15" s="1"/>
  <c r="U41" i="15"/>
  <c r="G22" i="15"/>
  <c r="AB31" i="15"/>
  <c r="AA61" i="15"/>
  <c r="K81" i="15"/>
  <c r="K11" i="15"/>
  <c r="AA11" i="15"/>
  <c r="AE21" i="15"/>
  <c r="D31" i="15"/>
  <c r="G41" i="15"/>
  <c r="AA41" i="15"/>
  <c r="V51" i="15"/>
  <c r="Z52" i="15"/>
  <c r="U58" i="15"/>
  <c r="C61" i="15"/>
  <c r="H68" i="15"/>
  <c r="R81" i="15"/>
  <c r="AD82" i="15"/>
  <c r="U88" i="15"/>
  <c r="E91" i="15"/>
  <c r="AG91" i="15"/>
  <c r="AD101" i="15"/>
  <c r="AD102" i="15" s="1"/>
  <c r="K12" i="16"/>
  <c r="H48" i="16"/>
  <c r="AB51" i="16"/>
  <c r="AB81" i="16"/>
  <c r="U88" i="16"/>
  <c r="AA81" i="15"/>
  <c r="Y92" i="15"/>
  <c r="N6" i="15"/>
  <c r="L11" i="15"/>
  <c r="AB11" i="15"/>
  <c r="AF21" i="15"/>
  <c r="L22" i="15"/>
  <c r="W22" i="15"/>
  <c r="L31" i="15"/>
  <c r="K41" i="15"/>
  <c r="F51" i="15"/>
  <c r="K61" i="15"/>
  <c r="U78" i="15"/>
  <c r="C81" i="15"/>
  <c r="S81" i="15"/>
  <c r="H88" i="15"/>
  <c r="M91" i="15"/>
  <c r="H119" i="15"/>
  <c r="X12" i="16"/>
  <c r="O22" i="16"/>
  <c r="U28" i="16"/>
  <c r="H38" i="16"/>
  <c r="AF51" i="16"/>
  <c r="U58" i="16"/>
  <c r="Y61" i="16"/>
  <c r="C101" i="16"/>
  <c r="C103" i="16" s="1"/>
  <c r="J81" i="15"/>
  <c r="Z81" i="15"/>
  <c r="W22" i="16"/>
  <c r="F62" i="16"/>
  <c r="H78" i="16"/>
  <c r="S61" i="15"/>
  <c r="E41" i="15"/>
  <c r="S31" i="16"/>
  <c r="L32" i="16"/>
  <c r="O41" i="16"/>
  <c r="S42" i="16"/>
  <c r="E71" i="16"/>
  <c r="S81" i="16"/>
  <c r="Q91" i="16"/>
  <c r="U92" i="16"/>
  <c r="AD21" i="16"/>
  <c r="AE22" i="16"/>
  <c r="C31" i="16"/>
  <c r="T31" i="16"/>
  <c r="X32" i="16"/>
  <c r="W42" i="16"/>
  <c r="P51" i="16"/>
  <c r="H52" i="16"/>
  <c r="AE52" i="16"/>
  <c r="I61" i="16"/>
  <c r="V71" i="16"/>
  <c r="T81" i="16"/>
  <c r="AC91" i="16"/>
  <c r="D101" i="16"/>
  <c r="D103" i="16" s="1"/>
  <c r="L111" i="16"/>
  <c r="L113" i="16" s="1"/>
  <c r="N6" i="16"/>
  <c r="G22" i="16"/>
  <c r="D31" i="16"/>
  <c r="AA31" i="16"/>
  <c r="AB32" i="16"/>
  <c r="U38" i="16"/>
  <c r="AE41" i="16"/>
  <c r="O52" i="16"/>
  <c r="Q61" i="16"/>
  <c r="J72" i="16"/>
  <c r="U78" i="16"/>
  <c r="C81" i="16"/>
  <c r="AA81" i="16"/>
  <c r="AG91" i="16"/>
  <c r="N101" i="16"/>
  <c r="N102" i="16" s="1"/>
  <c r="W111" i="16"/>
  <c r="W113" i="16" s="1"/>
  <c r="K31" i="16"/>
  <c r="H32" i="16"/>
  <c r="K41" i="16"/>
  <c r="D51" i="16"/>
  <c r="K81" i="16"/>
  <c r="E91" i="16"/>
  <c r="I92" i="16"/>
  <c r="AG123" i="16"/>
  <c r="AG122" i="16"/>
  <c r="N11" i="16"/>
  <c r="V11" i="16"/>
  <c r="G12" i="16"/>
  <c r="P12" i="16"/>
  <c r="AB12" i="16"/>
  <c r="J21" i="16"/>
  <c r="V21" i="16"/>
  <c r="C22" i="16"/>
  <c r="M22" i="16"/>
  <c r="S22" i="16"/>
  <c r="AC22" i="16"/>
  <c r="J6" i="16"/>
  <c r="G31" i="16"/>
  <c r="O31" i="16"/>
  <c r="W31" i="16"/>
  <c r="AE31" i="16"/>
  <c r="F41" i="16"/>
  <c r="Q41" i="16"/>
  <c r="C42" i="16"/>
  <c r="AA42" i="16"/>
  <c r="S51" i="16"/>
  <c r="I52" i="16"/>
  <c r="Q52" i="16"/>
  <c r="Y52" i="16"/>
  <c r="AG52" i="16"/>
  <c r="E61" i="16"/>
  <c r="M61" i="16"/>
  <c r="U61" i="16"/>
  <c r="AC61" i="16"/>
  <c r="V62" i="16"/>
  <c r="AG71" i="16"/>
  <c r="W72" i="16"/>
  <c r="G81" i="16"/>
  <c r="O81" i="16"/>
  <c r="W81" i="16"/>
  <c r="AE81" i="16"/>
  <c r="AD82" i="16"/>
  <c r="K91" i="16"/>
  <c r="Y91" i="16"/>
  <c r="M92" i="16"/>
  <c r="H101" i="16"/>
  <c r="H103" i="16" s="1"/>
  <c r="S101" i="16"/>
  <c r="S103" i="16" s="1"/>
  <c r="AD101" i="16"/>
  <c r="G111" i="16"/>
  <c r="Q111" i="16"/>
  <c r="AB111" i="16"/>
  <c r="AB113" i="16" s="1"/>
  <c r="E121" i="16"/>
  <c r="E122" i="16" s="1"/>
  <c r="P121" i="16"/>
  <c r="P122" i="16" s="1"/>
  <c r="Z121" i="16"/>
  <c r="Z122" i="16" s="1"/>
  <c r="V6" i="16"/>
  <c r="C11" i="16"/>
  <c r="O11" i="16"/>
  <c r="Z11" i="16"/>
  <c r="H12" i="16"/>
  <c r="W12" i="16"/>
  <c r="AF12" i="16"/>
  <c r="N21" i="16"/>
  <c r="Z21" i="16"/>
  <c r="F22" i="16"/>
  <c r="P31" i="16"/>
  <c r="AF31" i="16"/>
  <c r="G41" i="16"/>
  <c r="R41" i="16"/>
  <c r="AD42" i="16"/>
  <c r="T51" i="16"/>
  <c r="N61" i="16"/>
  <c r="AD61" i="16"/>
  <c r="U68" i="16"/>
  <c r="C71" i="16"/>
  <c r="Q71" i="16"/>
  <c r="G72" i="16"/>
  <c r="Z72" i="16"/>
  <c r="H81" i="16"/>
  <c r="P81" i="16"/>
  <c r="X81" i="16"/>
  <c r="AF81" i="16"/>
  <c r="AA91" i="16"/>
  <c r="F92" i="16"/>
  <c r="Z92" i="16"/>
  <c r="J101" i="16"/>
  <c r="T101" i="16"/>
  <c r="AE101" i="16"/>
  <c r="AG102" i="16"/>
  <c r="H111" i="16"/>
  <c r="H112" i="16" s="1"/>
  <c r="S111" i="16"/>
  <c r="S113" i="16" s="1"/>
  <c r="AC111" i="16"/>
  <c r="AC113" i="16" s="1"/>
  <c r="W112" i="16"/>
  <c r="F121" i="16"/>
  <c r="Q121" i="16"/>
  <c r="AB121" i="16"/>
  <c r="F11" i="16"/>
  <c r="R11" i="16"/>
  <c r="AD11" i="16"/>
  <c r="Q21" i="16"/>
  <c r="E52" i="16"/>
  <c r="U52" i="16"/>
  <c r="AE72" i="16"/>
  <c r="M82" i="16"/>
  <c r="J121" i="16"/>
  <c r="J123" i="16" s="1"/>
  <c r="U121" i="16"/>
  <c r="U123" i="16" s="1"/>
  <c r="AF121" i="16"/>
  <c r="AF123" i="16" s="1"/>
  <c r="J11" i="16"/>
  <c r="S11" i="16"/>
  <c r="AE11" i="16"/>
  <c r="L12" i="16"/>
  <c r="AA12" i="16"/>
  <c r="R21" i="16"/>
  <c r="AG21" i="16"/>
  <c r="Z6" i="16"/>
  <c r="N31" i="16"/>
  <c r="AD31" i="16"/>
  <c r="J32" i="16"/>
  <c r="Z32" i="16"/>
  <c r="V41" i="16"/>
  <c r="AG41" i="16"/>
  <c r="N42" i="16"/>
  <c r="C51" i="16"/>
  <c r="L61" i="16"/>
  <c r="R61" i="16"/>
  <c r="AB61" i="16"/>
  <c r="I71" i="16"/>
  <c r="Y71" i="16"/>
  <c r="O72" i="16"/>
  <c r="D81" i="16"/>
  <c r="L81" i="16"/>
  <c r="N82" i="16"/>
  <c r="J92" i="16"/>
  <c r="V92" i="16"/>
  <c r="O101" i="16"/>
  <c r="O102" i="16" s="1"/>
  <c r="Z101" i="16"/>
  <c r="Z103" i="16" s="1"/>
  <c r="H109" i="16"/>
  <c r="C111" i="16"/>
  <c r="C113" i="16" s="1"/>
  <c r="M111" i="16"/>
  <c r="M112" i="16" s="1"/>
  <c r="X111" i="16"/>
  <c r="X112" i="16" s="1"/>
  <c r="L112" i="16"/>
  <c r="L121" i="16"/>
  <c r="L122" i="16" s="1"/>
  <c r="V121" i="16"/>
  <c r="V123" i="16" s="1"/>
  <c r="J6" i="15"/>
  <c r="G11" i="15"/>
  <c r="O11" i="15"/>
  <c r="W11" i="15"/>
  <c r="AE11" i="15"/>
  <c r="R21" i="15"/>
  <c r="K22" i="15"/>
  <c r="S22" i="15"/>
  <c r="AA22" i="15"/>
  <c r="H28" i="15"/>
  <c r="H31" i="15"/>
  <c r="P31" i="15"/>
  <c r="X31" i="15"/>
  <c r="AF31" i="15"/>
  <c r="U38" i="15"/>
  <c r="C41" i="15"/>
  <c r="H41" i="15"/>
  <c r="M41" i="15"/>
  <c r="S41" i="15"/>
  <c r="X41" i="15"/>
  <c r="AC41" i="15"/>
  <c r="D42" i="15"/>
  <c r="L42" i="15"/>
  <c r="T42" i="15"/>
  <c r="AB42" i="15"/>
  <c r="D51" i="15"/>
  <c r="I51" i="15"/>
  <c r="N51" i="15"/>
  <c r="T51" i="15"/>
  <c r="Y51" i="15"/>
  <c r="AD51" i="15"/>
  <c r="G61" i="15"/>
  <c r="O61" i="15"/>
  <c r="W61" i="15"/>
  <c r="AE61" i="15"/>
  <c r="Q71" i="15"/>
  <c r="AD71" i="15"/>
  <c r="R72" i="15"/>
  <c r="F81" i="15"/>
  <c r="N81" i="15"/>
  <c r="V81" i="15"/>
  <c r="X82" i="15"/>
  <c r="H91" i="15"/>
  <c r="S91" i="15"/>
  <c r="AC92" i="15"/>
  <c r="C101" i="15"/>
  <c r="C103" i="15" s="1"/>
  <c r="N101" i="15"/>
  <c r="N102" i="15" s="1"/>
  <c r="X101" i="15"/>
  <c r="E111" i="15"/>
  <c r="E112" i="15" s="1"/>
  <c r="P111" i="15"/>
  <c r="P113" i="15" s="1"/>
  <c r="AA111" i="15"/>
  <c r="AA113" i="15" s="1"/>
  <c r="D121" i="15"/>
  <c r="D123" i="15" s="1"/>
  <c r="N121" i="15"/>
  <c r="N123" i="15" s="1"/>
  <c r="Y121" i="15"/>
  <c r="Y123" i="15" s="1"/>
  <c r="H11" i="15"/>
  <c r="P11" i="15"/>
  <c r="X11" i="15"/>
  <c r="AF11" i="15"/>
  <c r="U18" i="15"/>
  <c r="N21" i="15"/>
  <c r="AD21" i="15"/>
  <c r="I31" i="15"/>
  <c r="Q31" i="15"/>
  <c r="Y31" i="15"/>
  <c r="H38" i="15"/>
  <c r="I41" i="15"/>
  <c r="O41" i="15"/>
  <c r="Y41" i="15"/>
  <c r="AE41" i="15"/>
  <c r="E51" i="15"/>
  <c r="P51" i="15"/>
  <c r="U51" i="15"/>
  <c r="AF51" i="15"/>
  <c r="J61" i="15"/>
  <c r="R61" i="15"/>
  <c r="Z61" i="15"/>
  <c r="AG71" i="15"/>
  <c r="V72" i="15"/>
  <c r="G81" i="15"/>
  <c r="O81" i="15"/>
  <c r="W81" i="15"/>
  <c r="AE81" i="15"/>
  <c r="C91" i="15"/>
  <c r="I91" i="15"/>
  <c r="T91" i="15"/>
  <c r="AF92" i="15"/>
  <c r="G101" i="15"/>
  <c r="G103" i="15" s="1"/>
  <c r="R101" i="15"/>
  <c r="R102" i="15" s="1"/>
  <c r="AB101" i="15"/>
  <c r="AB103" i="15" s="1"/>
  <c r="G111" i="15"/>
  <c r="G112" i="15" s="1"/>
  <c r="Q111" i="15"/>
  <c r="Q113" i="15" s="1"/>
  <c r="AB111" i="15"/>
  <c r="AB113" i="15" s="1"/>
  <c r="E121" i="15"/>
  <c r="P121" i="15"/>
  <c r="Z121" i="15"/>
  <c r="J21" i="15"/>
  <c r="Z21" i="15"/>
  <c r="P41" i="15"/>
  <c r="AF41" i="15"/>
  <c r="L51" i="15"/>
  <c r="AB51" i="15"/>
  <c r="F71" i="15"/>
  <c r="J72" i="15"/>
  <c r="Z72" i="15"/>
  <c r="H82" i="15"/>
  <c r="D91" i="15"/>
  <c r="K111" i="15"/>
  <c r="K112" i="15" s="1"/>
  <c r="U111" i="15"/>
  <c r="U113" i="15" s="1"/>
  <c r="I121" i="15"/>
  <c r="I123" i="15" s="1"/>
  <c r="T121" i="15"/>
  <c r="T123" i="15" s="1"/>
  <c r="AD121" i="15"/>
  <c r="AD122" i="15" s="1"/>
  <c r="Z6" i="15"/>
  <c r="F21" i="15"/>
  <c r="V21" i="15"/>
  <c r="U28" i="15"/>
  <c r="E31" i="15"/>
  <c r="M31" i="15"/>
  <c r="U31" i="15"/>
  <c r="AC31" i="15"/>
  <c r="Q41" i="15"/>
  <c r="AG41" i="15"/>
  <c r="H51" i="15"/>
  <c r="M51" i="15"/>
  <c r="X51" i="15"/>
  <c r="AC51" i="15"/>
  <c r="F61" i="15"/>
  <c r="N61" i="15"/>
  <c r="V61" i="15"/>
  <c r="AD61" i="15"/>
  <c r="N71" i="15"/>
  <c r="P82" i="15"/>
  <c r="X91" i="15"/>
  <c r="P92" i="15"/>
  <c r="U99" i="15"/>
  <c r="L101" i="15"/>
  <c r="L103" i="15" s="1"/>
  <c r="W101" i="15"/>
  <c r="W103" i="15" s="1"/>
  <c r="L111" i="15"/>
  <c r="L113" i="15" s="1"/>
  <c r="W111" i="15"/>
  <c r="W113" i="15" s="1"/>
  <c r="J121" i="15"/>
  <c r="U121" i="15"/>
  <c r="AF121" i="15"/>
  <c r="AF122" i="15" s="1"/>
  <c r="Y112" i="1"/>
  <c r="Y113" i="1"/>
  <c r="T102" i="1"/>
  <c r="T103" i="1"/>
  <c r="U112" i="1"/>
  <c r="U113" i="1"/>
  <c r="R102" i="1"/>
  <c r="R103" i="1"/>
  <c r="Q113" i="1"/>
  <c r="Q112" i="1"/>
  <c r="L102" i="1"/>
  <c r="L103" i="1"/>
  <c r="M112" i="1"/>
  <c r="M113" i="1"/>
  <c r="P102" i="1"/>
  <c r="P103" i="1"/>
  <c r="G113" i="1"/>
  <c r="G112" i="1"/>
  <c r="W113" i="1"/>
  <c r="W112" i="1"/>
  <c r="L122" i="1"/>
  <c r="L123" i="1"/>
  <c r="AB122" i="1"/>
  <c r="AB123" i="1"/>
  <c r="K103" i="1"/>
  <c r="K102" i="1"/>
  <c r="AA103" i="1"/>
  <c r="AA102" i="1"/>
  <c r="L113" i="1"/>
  <c r="L112" i="1"/>
  <c r="AB113" i="1"/>
  <c r="AB112" i="1"/>
  <c r="Q123" i="1"/>
  <c r="Q122" i="1"/>
  <c r="AG123" i="1"/>
  <c r="AG122" i="1"/>
  <c r="R122" i="1"/>
  <c r="R123" i="1"/>
  <c r="F113" i="1"/>
  <c r="F112" i="1"/>
  <c r="V113" i="1"/>
  <c r="V112" i="1"/>
  <c r="G122" i="1"/>
  <c r="G123" i="1"/>
  <c r="W122" i="1"/>
  <c r="W123" i="1"/>
  <c r="I112" i="1"/>
  <c r="I113" i="1"/>
  <c r="N102" i="1"/>
  <c r="N103" i="1"/>
  <c r="E112" i="1"/>
  <c r="E113" i="1"/>
  <c r="M103" i="1"/>
  <c r="M102" i="1"/>
  <c r="AB102" i="1"/>
  <c r="AB103" i="1"/>
  <c r="F102" i="1"/>
  <c r="F103" i="1"/>
  <c r="AF102" i="1"/>
  <c r="AF103" i="1"/>
  <c r="J102" i="1"/>
  <c r="J103" i="1"/>
  <c r="K113" i="1"/>
  <c r="K112" i="1"/>
  <c r="AA113" i="1"/>
  <c r="AA112" i="1"/>
  <c r="P122" i="1"/>
  <c r="P123" i="1"/>
  <c r="AF122" i="1"/>
  <c r="AF123" i="1"/>
  <c r="O103" i="1"/>
  <c r="O102" i="1"/>
  <c r="AE103" i="1"/>
  <c r="AE102" i="1"/>
  <c r="P113" i="1"/>
  <c r="P112" i="1"/>
  <c r="E123" i="1"/>
  <c r="E122" i="1"/>
  <c r="U123" i="1"/>
  <c r="U122" i="1"/>
  <c r="F122" i="1"/>
  <c r="F123" i="1"/>
  <c r="V122" i="1"/>
  <c r="V123" i="1"/>
  <c r="J113" i="1"/>
  <c r="J112" i="1"/>
  <c r="Z113" i="1"/>
  <c r="Z112" i="1"/>
  <c r="K122" i="1"/>
  <c r="K123" i="1"/>
  <c r="AA122" i="1"/>
  <c r="AA123" i="1"/>
  <c r="AD102" i="1"/>
  <c r="AD103" i="1"/>
  <c r="I103" i="1"/>
  <c r="I102" i="1"/>
  <c r="AC103" i="1"/>
  <c r="AC102" i="1"/>
  <c r="H102" i="1"/>
  <c r="H103" i="1"/>
  <c r="V102" i="1"/>
  <c r="V103" i="1"/>
  <c r="Z102" i="1"/>
  <c r="Z103" i="1"/>
  <c r="E103" i="1"/>
  <c r="E102" i="1"/>
  <c r="O113" i="1"/>
  <c r="O112" i="1"/>
  <c r="D122" i="1"/>
  <c r="D123" i="1"/>
  <c r="T122" i="1"/>
  <c r="T123" i="1"/>
  <c r="C103" i="1"/>
  <c r="C102" i="1"/>
  <c r="S103" i="1"/>
  <c r="S102" i="1"/>
  <c r="D113" i="1"/>
  <c r="D112" i="1"/>
  <c r="T113" i="1"/>
  <c r="T112" i="1"/>
  <c r="I123" i="1"/>
  <c r="I122" i="1"/>
  <c r="Y123" i="1"/>
  <c r="Y122" i="1"/>
  <c r="J122" i="1"/>
  <c r="J123" i="1"/>
  <c r="Z122" i="1"/>
  <c r="Z123" i="1"/>
  <c r="N113" i="1"/>
  <c r="N112" i="1"/>
  <c r="AD113" i="1"/>
  <c r="AD112" i="1"/>
  <c r="O122" i="1"/>
  <c r="O123" i="1"/>
  <c r="AE122" i="1"/>
  <c r="AE123" i="1"/>
  <c r="Y103" i="1"/>
  <c r="Y102" i="1"/>
  <c r="D102" i="1"/>
  <c r="D103" i="1"/>
  <c r="X102" i="1"/>
  <c r="X103" i="1"/>
  <c r="Q103" i="1"/>
  <c r="Q102" i="1"/>
  <c r="AC112" i="1"/>
  <c r="AC113" i="1"/>
  <c r="U103" i="1"/>
  <c r="U102" i="1"/>
  <c r="C113" i="1"/>
  <c r="C112" i="1"/>
  <c r="S113" i="1"/>
  <c r="S112" i="1"/>
  <c r="H122" i="1"/>
  <c r="H123" i="1"/>
  <c r="X122" i="1"/>
  <c r="X123" i="1"/>
  <c r="G103" i="1"/>
  <c r="G102" i="1"/>
  <c r="W103" i="1"/>
  <c r="W102" i="1"/>
  <c r="H113" i="1"/>
  <c r="H112" i="1"/>
  <c r="X113" i="1"/>
  <c r="X112" i="1"/>
  <c r="M123" i="1"/>
  <c r="M122" i="1"/>
  <c r="AC123" i="1"/>
  <c r="AC122" i="1"/>
  <c r="N122" i="1"/>
  <c r="N123" i="1"/>
  <c r="AD122" i="1"/>
  <c r="AD123" i="1"/>
  <c r="R113" i="1"/>
  <c r="R112" i="1"/>
  <c r="C122" i="1"/>
  <c r="C123" i="1"/>
  <c r="S122" i="1"/>
  <c r="S123" i="1"/>
  <c r="I11" i="16"/>
  <c r="Y11" i="16"/>
  <c r="L21" i="16"/>
  <c r="E32" i="16"/>
  <c r="L42" i="16"/>
  <c r="AB42" i="16"/>
  <c r="H91" i="16"/>
  <c r="H92" i="16"/>
  <c r="X91" i="16"/>
  <c r="X92" i="16"/>
  <c r="AF91" i="16"/>
  <c r="H21" i="16"/>
  <c r="V32" i="16"/>
  <c r="M41" i="16"/>
  <c r="AC41" i="16"/>
  <c r="H42" i="16"/>
  <c r="X42" i="16"/>
  <c r="J51" i="16"/>
  <c r="Z51" i="16"/>
  <c r="Q11" i="16"/>
  <c r="M12" i="16"/>
  <c r="AC12" i="16"/>
  <c r="D21" i="16"/>
  <c r="I21" i="16"/>
  <c r="T21" i="16"/>
  <c r="Y21" i="16"/>
  <c r="E22" i="16"/>
  <c r="U22" i="16"/>
  <c r="F31" i="16"/>
  <c r="M32" i="16"/>
  <c r="R32" i="16"/>
  <c r="AC32" i="16"/>
  <c r="I41" i="16"/>
  <c r="Y41" i="16"/>
  <c r="D42" i="16"/>
  <c r="J42" i="16"/>
  <c r="T42" i="16"/>
  <c r="Z42" i="16"/>
  <c r="F51" i="16"/>
  <c r="K51" i="16"/>
  <c r="V51" i="16"/>
  <c r="AA51" i="16"/>
  <c r="G52" i="16"/>
  <c r="W52" i="16"/>
  <c r="D61" i="16"/>
  <c r="T61" i="16"/>
  <c r="G62" i="16"/>
  <c r="O62" i="16"/>
  <c r="W62" i="16"/>
  <c r="AE62" i="16"/>
  <c r="F72" i="16"/>
  <c r="F71" i="16"/>
  <c r="N71" i="16"/>
  <c r="AD71" i="16"/>
  <c r="I81" i="16"/>
  <c r="I82" i="16"/>
  <c r="Q81" i="16"/>
  <c r="Q82" i="16"/>
  <c r="Y81" i="16"/>
  <c r="Y82" i="16"/>
  <c r="AC82" i="16"/>
  <c r="AC81" i="16"/>
  <c r="E82" i="16"/>
  <c r="U82" i="16"/>
  <c r="P91" i="16"/>
  <c r="E12" i="16"/>
  <c r="U12" i="16"/>
  <c r="AB21" i="16"/>
  <c r="U32" i="16"/>
  <c r="N51" i="16"/>
  <c r="AD51" i="16"/>
  <c r="C62" i="16"/>
  <c r="K62" i="16"/>
  <c r="S62" i="16"/>
  <c r="AA62" i="16"/>
  <c r="D92" i="16"/>
  <c r="D91" i="16"/>
  <c r="L91" i="16"/>
  <c r="L92" i="16"/>
  <c r="T92" i="16"/>
  <c r="T91" i="16"/>
  <c r="AB91" i="16"/>
  <c r="AB92" i="16"/>
  <c r="X21" i="16"/>
  <c r="Q32" i="16"/>
  <c r="H61" i="16"/>
  <c r="X61" i="16"/>
  <c r="U8" i="16"/>
  <c r="D12" i="16"/>
  <c r="T12" i="16"/>
  <c r="P21" i="16"/>
  <c r="AF21" i="16"/>
  <c r="K22" i="16"/>
  <c r="AA22" i="16"/>
  <c r="I32" i="16"/>
  <c r="Y32" i="16"/>
  <c r="E41" i="16"/>
  <c r="U41" i="16"/>
  <c r="P42" i="16"/>
  <c r="AF42" i="16"/>
  <c r="U48" i="16"/>
  <c r="R51" i="16"/>
  <c r="M52" i="16"/>
  <c r="AC52" i="16"/>
  <c r="H58" i="16"/>
  <c r="J61" i="16"/>
  <c r="P61" i="16"/>
  <c r="Z61" i="16"/>
  <c r="AF61" i="16"/>
  <c r="H68" i="16"/>
  <c r="K72" i="16"/>
  <c r="K71" i="16"/>
  <c r="S71" i="16"/>
  <c r="S72" i="16"/>
  <c r="AA71" i="16"/>
  <c r="AA72" i="16"/>
  <c r="R72" i="16"/>
  <c r="J81" i="16"/>
  <c r="J82" i="16"/>
  <c r="R81" i="16"/>
  <c r="R82" i="16"/>
  <c r="Z81" i="16"/>
  <c r="Z82" i="16"/>
  <c r="F82" i="16"/>
  <c r="V82" i="16"/>
  <c r="D71" i="16"/>
  <c r="D72" i="16"/>
  <c r="H71" i="16"/>
  <c r="H72" i="16"/>
  <c r="L71" i="16"/>
  <c r="L72" i="16"/>
  <c r="P71" i="16"/>
  <c r="P72" i="16"/>
  <c r="T71" i="16"/>
  <c r="T72" i="16"/>
  <c r="X71" i="16"/>
  <c r="X72" i="16"/>
  <c r="AB71" i="16"/>
  <c r="AB72" i="16"/>
  <c r="AF71" i="16"/>
  <c r="AF72" i="16"/>
  <c r="M71" i="16"/>
  <c r="U71" i="16"/>
  <c r="AC71" i="16"/>
  <c r="C92" i="16"/>
  <c r="C91" i="16"/>
  <c r="G92" i="16"/>
  <c r="G91" i="16"/>
  <c r="S92" i="16"/>
  <c r="S91" i="16"/>
  <c r="W92" i="16"/>
  <c r="W91" i="16"/>
  <c r="O91" i="16"/>
  <c r="AE91" i="16"/>
  <c r="H102" i="16"/>
  <c r="R92" i="16"/>
  <c r="AE121" i="16"/>
  <c r="AA121" i="16"/>
  <c r="W121" i="16"/>
  <c r="S121" i="16"/>
  <c r="O121" i="16"/>
  <c r="K121" i="16"/>
  <c r="G121" i="16"/>
  <c r="C121" i="16"/>
  <c r="AD111" i="16"/>
  <c r="Z111" i="16"/>
  <c r="V111" i="16"/>
  <c r="R111" i="16"/>
  <c r="N111" i="16"/>
  <c r="J111" i="16"/>
  <c r="F111" i="16"/>
  <c r="AC101" i="16"/>
  <c r="Y101" i="16"/>
  <c r="U101" i="16"/>
  <c r="Q101" i="16"/>
  <c r="M101" i="16"/>
  <c r="I101" i="16"/>
  <c r="E101" i="16"/>
  <c r="F101" i="16"/>
  <c r="K101" i="16"/>
  <c r="P101" i="16"/>
  <c r="V101" i="16"/>
  <c r="AA101" i="16"/>
  <c r="AF101" i="16"/>
  <c r="D111" i="16"/>
  <c r="I111" i="16"/>
  <c r="O111" i="16"/>
  <c r="T111" i="16"/>
  <c r="Y111" i="16"/>
  <c r="H121" i="16"/>
  <c r="M121" i="16"/>
  <c r="R121" i="16"/>
  <c r="X121" i="16"/>
  <c r="AC121" i="16"/>
  <c r="H88" i="16"/>
  <c r="N92" i="16"/>
  <c r="AD92" i="16"/>
  <c r="H99" i="16"/>
  <c r="G101" i="16"/>
  <c r="L101" i="16"/>
  <c r="R101" i="16"/>
  <c r="W101" i="16"/>
  <c r="AB101" i="16"/>
  <c r="E111" i="16"/>
  <c r="K111" i="16"/>
  <c r="P111" i="16"/>
  <c r="U111" i="16"/>
  <c r="AA111" i="16"/>
  <c r="D121" i="16"/>
  <c r="I121" i="16"/>
  <c r="N121" i="16"/>
  <c r="T121" i="16"/>
  <c r="Y121" i="16"/>
  <c r="AD121" i="16"/>
  <c r="V6" i="15"/>
  <c r="F12" i="15"/>
  <c r="J12" i="15"/>
  <c r="N12" i="15"/>
  <c r="R12" i="15"/>
  <c r="V12" i="15"/>
  <c r="Z12" i="15"/>
  <c r="AD12" i="15"/>
  <c r="C32" i="15"/>
  <c r="G32" i="15"/>
  <c r="K32" i="15"/>
  <c r="O32" i="15"/>
  <c r="S32" i="15"/>
  <c r="W32" i="15"/>
  <c r="AA32" i="15"/>
  <c r="AE32" i="15"/>
  <c r="E62" i="15"/>
  <c r="I62" i="15"/>
  <c r="M62" i="15"/>
  <c r="Q62" i="15"/>
  <c r="U62" i="15"/>
  <c r="Y62" i="15"/>
  <c r="AC62" i="15"/>
  <c r="H71" i="15"/>
  <c r="M71" i="15"/>
  <c r="X71" i="15"/>
  <c r="AC71" i="15"/>
  <c r="E72" i="15"/>
  <c r="U72" i="15"/>
  <c r="G92" i="15"/>
  <c r="G91" i="15"/>
  <c r="K92" i="15"/>
  <c r="K91" i="15"/>
  <c r="W92" i="15"/>
  <c r="W91" i="15"/>
  <c r="AA92" i="15"/>
  <c r="AA91" i="15"/>
  <c r="N92" i="15"/>
  <c r="AD92" i="15"/>
  <c r="E12" i="15"/>
  <c r="F32" i="15"/>
  <c r="J32" i="15"/>
  <c r="R32" i="15"/>
  <c r="Z32" i="15"/>
  <c r="D62" i="15"/>
  <c r="H62" i="15"/>
  <c r="P62" i="15"/>
  <c r="X62" i="15"/>
  <c r="AB62" i="15"/>
  <c r="L71" i="15"/>
  <c r="E82" i="15"/>
  <c r="M82" i="15"/>
  <c r="U82" i="15"/>
  <c r="R91" i="15"/>
  <c r="R92" i="15"/>
  <c r="K113" i="15"/>
  <c r="I11" i="15"/>
  <c r="M11" i="15"/>
  <c r="Q11" i="15"/>
  <c r="U11" i="15"/>
  <c r="Y11" i="15"/>
  <c r="AC11" i="15"/>
  <c r="E22" i="15"/>
  <c r="I22" i="15"/>
  <c r="M22" i="15"/>
  <c r="Q22" i="15"/>
  <c r="U22" i="15"/>
  <c r="Y22" i="15"/>
  <c r="AC22" i="15"/>
  <c r="AG22" i="15"/>
  <c r="N31" i="15"/>
  <c r="V31" i="15"/>
  <c r="AD31" i="15"/>
  <c r="F42" i="15"/>
  <c r="J42" i="15"/>
  <c r="N42" i="15"/>
  <c r="R42" i="15"/>
  <c r="V42" i="15"/>
  <c r="Z42" i="15"/>
  <c r="AD42" i="15"/>
  <c r="C52" i="15"/>
  <c r="G52" i="15"/>
  <c r="K52" i="15"/>
  <c r="O52" i="15"/>
  <c r="S52" i="15"/>
  <c r="W52" i="15"/>
  <c r="AA52" i="15"/>
  <c r="AE52" i="15"/>
  <c r="L61" i="15"/>
  <c r="T61" i="15"/>
  <c r="AF61" i="15"/>
  <c r="D71" i="15"/>
  <c r="I71" i="15"/>
  <c r="T71" i="15"/>
  <c r="Y71" i="15"/>
  <c r="I82" i="15"/>
  <c r="Q82" i="15"/>
  <c r="Y82" i="15"/>
  <c r="O91" i="15"/>
  <c r="AE91" i="15"/>
  <c r="AB71" i="15"/>
  <c r="AC82" i="15"/>
  <c r="AC81" i="15"/>
  <c r="F91" i="15"/>
  <c r="F92" i="15"/>
  <c r="V91" i="15"/>
  <c r="V92" i="15"/>
  <c r="AG123" i="15"/>
  <c r="AG122" i="15"/>
  <c r="C71" i="15"/>
  <c r="C72" i="15"/>
  <c r="G71" i="15"/>
  <c r="G72" i="15"/>
  <c r="K71" i="15"/>
  <c r="K72" i="15"/>
  <c r="O71" i="15"/>
  <c r="O72" i="15"/>
  <c r="S71" i="15"/>
  <c r="S72" i="15"/>
  <c r="W71" i="15"/>
  <c r="W72" i="15"/>
  <c r="AA71" i="15"/>
  <c r="AA72" i="15"/>
  <c r="AE71" i="15"/>
  <c r="AE72" i="15"/>
  <c r="P71" i="15"/>
  <c r="AF71" i="15"/>
  <c r="AF82" i="15"/>
  <c r="AF81" i="15"/>
  <c r="D82" i="15"/>
  <c r="L82" i="15"/>
  <c r="T82" i="15"/>
  <c r="AB82" i="15"/>
  <c r="J92" i="15"/>
  <c r="Z92" i="15"/>
  <c r="G113" i="15"/>
  <c r="T122" i="15"/>
  <c r="AD123" i="15"/>
  <c r="L92" i="15"/>
  <c r="AB92" i="15"/>
  <c r="D101" i="15"/>
  <c r="J101" i="15"/>
  <c r="O101" i="15"/>
  <c r="T101" i="15"/>
  <c r="Z101" i="15"/>
  <c r="AE101" i="15"/>
  <c r="C111" i="15"/>
  <c r="H111" i="15"/>
  <c r="M111" i="15"/>
  <c r="S111" i="15"/>
  <c r="X111" i="15"/>
  <c r="AC111" i="15"/>
  <c r="F121" i="15"/>
  <c r="L121" i="15"/>
  <c r="Q121" i="15"/>
  <c r="V121" i="15"/>
  <c r="AB121" i="15"/>
  <c r="AE121" i="15"/>
  <c r="AA121" i="15"/>
  <c r="W121" i="15"/>
  <c r="S121" i="15"/>
  <c r="O121" i="15"/>
  <c r="K121" i="15"/>
  <c r="G121" i="15"/>
  <c r="C121" i="15"/>
  <c r="AD111" i="15"/>
  <c r="Z111" i="15"/>
  <c r="V111" i="15"/>
  <c r="R111" i="15"/>
  <c r="N111" i="15"/>
  <c r="J111" i="15"/>
  <c r="F111" i="15"/>
  <c r="AC101" i="15"/>
  <c r="Y101" i="15"/>
  <c r="U101" i="15"/>
  <c r="Q101" i="15"/>
  <c r="M101" i="15"/>
  <c r="I101" i="15"/>
  <c r="E101" i="15"/>
  <c r="F101" i="15"/>
  <c r="K101" i="15"/>
  <c r="P101" i="15"/>
  <c r="V101" i="15"/>
  <c r="AA101" i="15"/>
  <c r="AF101" i="15"/>
  <c r="D111" i="15"/>
  <c r="I111" i="15"/>
  <c r="O111" i="15"/>
  <c r="T111" i="15"/>
  <c r="Y111" i="15"/>
  <c r="H121" i="15"/>
  <c r="M121" i="15"/>
  <c r="R121" i="15"/>
  <c r="X121" i="15"/>
  <c r="AC121" i="15"/>
  <c r="S50" i="1"/>
  <c r="S52" i="1" s="1"/>
  <c r="R50" i="1"/>
  <c r="R51" i="1" s="1"/>
  <c r="U30" i="1"/>
  <c r="U31" i="1" s="1"/>
  <c r="T30" i="1"/>
  <c r="T31" i="1" s="1"/>
  <c r="S30" i="1"/>
  <c r="S31" i="1" s="1"/>
  <c r="R30" i="1"/>
  <c r="R31" i="1" s="1"/>
  <c r="G30" i="1"/>
  <c r="G31" i="1" s="1"/>
  <c r="F30" i="1"/>
  <c r="F31" i="1" s="1"/>
  <c r="E30" i="1"/>
  <c r="E31" i="1" s="1"/>
  <c r="D30" i="1"/>
  <c r="D31" i="1" s="1"/>
  <c r="AF6" i="16" l="1"/>
  <c r="AA112" i="15"/>
  <c r="S102" i="15"/>
  <c r="M113" i="16"/>
  <c r="D122" i="15"/>
  <c r="AC112" i="16"/>
  <c r="S102" i="16"/>
  <c r="Z102" i="16"/>
  <c r="X113" i="16"/>
  <c r="D102" i="16"/>
  <c r="X102" i="16"/>
  <c r="N103" i="16"/>
  <c r="AB112" i="16"/>
  <c r="Z123" i="16"/>
  <c r="C102" i="16"/>
  <c r="G102" i="15"/>
  <c r="N103" i="15"/>
  <c r="Q112" i="15"/>
  <c r="L102" i="15"/>
  <c r="U112" i="15"/>
  <c r="R103" i="15"/>
  <c r="AF6" i="15"/>
  <c r="R6" i="15"/>
  <c r="AD103" i="15"/>
  <c r="E113" i="15"/>
  <c r="I122" i="15"/>
  <c r="AB112" i="15"/>
  <c r="H103" i="15"/>
  <c r="N122" i="15"/>
  <c r="S112" i="16"/>
  <c r="Y122" i="15"/>
  <c r="W102" i="15"/>
  <c r="H113" i="16"/>
  <c r="P123" i="16"/>
  <c r="E123" i="16"/>
  <c r="U122" i="16"/>
  <c r="F6" i="15"/>
  <c r="P112" i="15"/>
  <c r="C102" i="15"/>
  <c r="J122" i="16"/>
  <c r="W112" i="15"/>
  <c r="AF122" i="16"/>
  <c r="O103" i="16"/>
  <c r="L123" i="16"/>
  <c r="C112" i="16"/>
  <c r="V122" i="16"/>
  <c r="AF123" i="15"/>
  <c r="L112" i="15"/>
  <c r="AB102" i="15"/>
  <c r="AB122" i="16"/>
  <c r="AB123" i="16"/>
  <c r="AE103" i="16"/>
  <c r="AE102" i="16"/>
  <c r="Q123" i="16"/>
  <c r="Q122" i="16"/>
  <c r="T103" i="16"/>
  <c r="T102" i="16"/>
  <c r="Q113" i="16"/>
  <c r="Q112" i="16"/>
  <c r="F6" i="16"/>
  <c r="F123" i="16"/>
  <c r="F122" i="16"/>
  <c r="J102" i="16"/>
  <c r="J103" i="16"/>
  <c r="G113" i="16"/>
  <c r="G112" i="16"/>
  <c r="R6" i="16"/>
  <c r="AD102" i="16"/>
  <c r="AD103" i="16"/>
  <c r="J123" i="15"/>
  <c r="J122" i="15"/>
  <c r="Z123" i="15"/>
  <c r="Z122" i="15"/>
  <c r="X102" i="15"/>
  <c r="X103" i="15"/>
  <c r="P122" i="15"/>
  <c r="P123" i="15"/>
  <c r="E123" i="15"/>
  <c r="E122" i="15"/>
  <c r="U123" i="15"/>
  <c r="U122" i="15"/>
  <c r="AA112" i="16"/>
  <c r="AA113" i="16"/>
  <c r="L102" i="16"/>
  <c r="L103" i="16"/>
  <c r="R122" i="16"/>
  <c r="R123" i="16"/>
  <c r="K103" i="16"/>
  <c r="K102" i="16"/>
  <c r="R113" i="16"/>
  <c r="R112" i="16"/>
  <c r="T122" i="16"/>
  <c r="T123" i="16"/>
  <c r="E112" i="16"/>
  <c r="E113" i="16"/>
  <c r="T112" i="16"/>
  <c r="T113" i="16"/>
  <c r="AC103" i="16"/>
  <c r="AC102" i="16"/>
  <c r="C122" i="16"/>
  <c r="C123" i="16"/>
  <c r="N122" i="16"/>
  <c r="N123" i="16"/>
  <c r="U113" i="16"/>
  <c r="U112" i="16"/>
  <c r="AB102" i="16"/>
  <c r="AB103" i="16"/>
  <c r="G103" i="16"/>
  <c r="G102" i="16"/>
  <c r="M123" i="16"/>
  <c r="M122" i="16"/>
  <c r="O112" i="16"/>
  <c r="O113" i="16"/>
  <c r="AA103" i="16"/>
  <c r="AA102" i="16"/>
  <c r="F102" i="16"/>
  <c r="F103" i="16"/>
  <c r="Q102" i="16"/>
  <c r="Q103" i="16"/>
  <c r="F113" i="16"/>
  <c r="F112" i="16"/>
  <c r="V113" i="16"/>
  <c r="V112" i="16"/>
  <c r="G122" i="16"/>
  <c r="G123" i="16"/>
  <c r="W123" i="16"/>
  <c r="W122" i="16"/>
  <c r="AD122" i="16"/>
  <c r="AD123" i="16"/>
  <c r="I123" i="16"/>
  <c r="I122" i="16"/>
  <c r="P112" i="16"/>
  <c r="P113" i="16"/>
  <c r="W103" i="16"/>
  <c r="W102" i="16"/>
  <c r="AC123" i="16"/>
  <c r="AC122" i="16"/>
  <c r="H122" i="16"/>
  <c r="H123" i="16"/>
  <c r="I112" i="16"/>
  <c r="I113" i="16"/>
  <c r="V102" i="16"/>
  <c r="V103" i="16"/>
  <c r="E102" i="16"/>
  <c r="E103" i="16"/>
  <c r="U102" i="16"/>
  <c r="U103" i="16"/>
  <c r="J113" i="16"/>
  <c r="J112" i="16"/>
  <c r="Z113" i="16"/>
  <c r="Z112" i="16"/>
  <c r="K123" i="16"/>
  <c r="K122" i="16"/>
  <c r="AA123" i="16"/>
  <c r="AA122" i="16"/>
  <c r="AF102" i="16"/>
  <c r="AF103" i="16"/>
  <c r="M103" i="16"/>
  <c r="M102" i="16"/>
  <c r="S122" i="16"/>
  <c r="S123" i="16"/>
  <c r="Y123" i="16"/>
  <c r="Y122" i="16"/>
  <c r="D122" i="16"/>
  <c r="D123" i="16"/>
  <c r="K112" i="16"/>
  <c r="K113" i="16"/>
  <c r="R102" i="16"/>
  <c r="R103" i="16"/>
  <c r="X122" i="16"/>
  <c r="X123" i="16"/>
  <c r="Y112" i="16"/>
  <c r="Y113" i="16"/>
  <c r="D112" i="16"/>
  <c r="D113" i="16"/>
  <c r="P102" i="16"/>
  <c r="P103" i="16"/>
  <c r="I103" i="16"/>
  <c r="I102" i="16"/>
  <c r="Y103" i="16"/>
  <c r="Y102" i="16"/>
  <c r="N113" i="16"/>
  <c r="N112" i="16"/>
  <c r="AD113" i="16"/>
  <c r="AD112" i="16"/>
  <c r="O122" i="16"/>
  <c r="O123" i="16"/>
  <c r="AE122" i="16"/>
  <c r="AE123" i="16"/>
  <c r="R122" i="15"/>
  <c r="R123" i="15"/>
  <c r="K103" i="15"/>
  <c r="K102" i="15"/>
  <c r="R113" i="15"/>
  <c r="R112" i="15"/>
  <c r="AB122" i="15"/>
  <c r="AB123" i="15"/>
  <c r="D102" i="15"/>
  <c r="D103" i="15"/>
  <c r="O113" i="15"/>
  <c r="O112" i="15"/>
  <c r="F102" i="15"/>
  <c r="F103" i="15"/>
  <c r="F113" i="15"/>
  <c r="F112" i="15"/>
  <c r="G122" i="15"/>
  <c r="G123" i="15"/>
  <c r="V122" i="15"/>
  <c r="V123" i="15"/>
  <c r="AC112" i="15"/>
  <c r="AC113" i="15"/>
  <c r="T102" i="15"/>
  <c r="T103" i="15"/>
  <c r="X122" i="15"/>
  <c r="X123" i="15"/>
  <c r="Y113" i="15"/>
  <c r="Y112" i="15"/>
  <c r="D113" i="15"/>
  <c r="D112" i="15"/>
  <c r="P102" i="15"/>
  <c r="P103" i="15"/>
  <c r="I102" i="15"/>
  <c r="I103" i="15"/>
  <c r="Y102" i="15"/>
  <c r="Y103" i="15"/>
  <c r="N113" i="15"/>
  <c r="N112" i="15"/>
  <c r="AD113" i="15"/>
  <c r="AD112" i="15"/>
  <c r="O123" i="15"/>
  <c r="O122" i="15"/>
  <c r="AE123" i="15"/>
  <c r="AE122" i="15"/>
  <c r="L122" i="15"/>
  <c r="L123" i="15"/>
  <c r="S112" i="15"/>
  <c r="S113" i="15"/>
  <c r="AE103" i="15"/>
  <c r="AE102" i="15"/>
  <c r="J102" i="15"/>
  <c r="J103" i="15"/>
  <c r="AF102" i="15"/>
  <c r="AF103" i="15"/>
  <c r="M103" i="15"/>
  <c r="M102" i="15"/>
  <c r="C122" i="15"/>
  <c r="C123" i="15"/>
  <c r="F122" i="15"/>
  <c r="F123" i="15"/>
  <c r="Z102" i="15"/>
  <c r="Z103" i="15"/>
  <c r="M123" i="15"/>
  <c r="M122" i="15"/>
  <c r="AA103" i="15"/>
  <c r="AA102" i="15"/>
  <c r="Q103" i="15"/>
  <c r="Q102" i="15"/>
  <c r="V113" i="15"/>
  <c r="V112" i="15"/>
  <c r="W122" i="15"/>
  <c r="W123" i="15"/>
  <c r="H112" i="15"/>
  <c r="H113" i="15"/>
  <c r="T113" i="15"/>
  <c r="T112" i="15"/>
  <c r="AC102" i="15"/>
  <c r="AC103" i="15"/>
  <c r="S122" i="15"/>
  <c r="S123" i="15"/>
  <c r="M112" i="15"/>
  <c r="M113" i="15"/>
  <c r="AC123" i="15"/>
  <c r="AC122" i="15"/>
  <c r="H122" i="15"/>
  <c r="H123" i="15"/>
  <c r="I113" i="15"/>
  <c r="I112" i="15"/>
  <c r="V102" i="15"/>
  <c r="V103" i="15"/>
  <c r="E102" i="15"/>
  <c r="E103" i="15"/>
  <c r="U102" i="15"/>
  <c r="U103" i="15"/>
  <c r="J113" i="15"/>
  <c r="J112" i="15"/>
  <c r="Z113" i="15"/>
  <c r="Z112" i="15"/>
  <c r="K122" i="15"/>
  <c r="K123" i="15"/>
  <c r="AA122" i="15"/>
  <c r="AA123" i="15"/>
  <c r="Q123" i="15"/>
  <c r="Q122" i="15"/>
  <c r="X112" i="15"/>
  <c r="X113" i="15"/>
  <c r="C112" i="15"/>
  <c r="C113" i="15"/>
  <c r="O103" i="15"/>
  <c r="O102" i="15"/>
  <c r="S51" i="1"/>
  <c r="R52" i="1"/>
  <c r="T32" i="1"/>
  <c r="U32" i="1"/>
  <c r="R32" i="1"/>
  <c r="S32" i="1"/>
  <c r="G32" i="1"/>
  <c r="F32" i="1"/>
  <c r="D32" i="1"/>
  <c r="E32" i="1"/>
  <c r="AC18" i="1" l="1"/>
  <c r="Y18" i="1"/>
  <c r="P18" i="1"/>
  <c r="L18" i="1"/>
  <c r="AC38" i="1"/>
  <c r="Y38" i="1"/>
  <c r="P38" i="1"/>
  <c r="L38" i="1"/>
  <c r="L48" i="1"/>
  <c r="Y48" i="1"/>
  <c r="AC48" i="1"/>
  <c r="P48" i="1"/>
  <c r="AG50" i="1"/>
  <c r="AG52" i="1" s="1"/>
  <c r="AG40" i="1"/>
  <c r="AG42" i="1" s="1"/>
  <c r="AF50" i="1"/>
  <c r="AF52" i="1" s="1"/>
  <c r="AE50" i="1"/>
  <c r="AE52" i="1" s="1"/>
  <c r="AD50" i="1"/>
  <c r="AD51" i="1" s="1"/>
  <c r="AC50" i="1"/>
  <c r="AC51" i="1" s="1"/>
  <c r="AB50" i="1"/>
  <c r="AB52" i="1" s="1"/>
  <c r="AA50" i="1"/>
  <c r="AA52" i="1" s="1"/>
  <c r="Z50" i="1"/>
  <c r="Z51" i="1" s="1"/>
  <c r="Y50" i="1"/>
  <c r="Y52" i="1" s="1"/>
  <c r="X50" i="1"/>
  <c r="X52" i="1" s="1"/>
  <c r="W50" i="1"/>
  <c r="W52" i="1" s="1"/>
  <c r="V50" i="1"/>
  <c r="V51" i="1" s="1"/>
  <c r="U50" i="1"/>
  <c r="U51" i="1" s="1"/>
  <c r="T50" i="1"/>
  <c r="T52" i="1" s="1"/>
  <c r="Q50" i="1"/>
  <c r="Q51" i="1" s="1"/>
  <c r="P50" i="1"/>
  <c r="P52" i="1" s="1"/>
  <c r="O50" i="1"/>
  <c r="O52" i="1" s="1"/>
  <c r="N50" i="1"/>
  <c r="N51" i="1" s="1"/>
  <c r="M50" i="1"/>
  <c r="M51" i="1" s="1"/>
  <c r="L50" i="1"/>
  <c r="L52" i="1" s="1"/>
  <c r="K50" i="1"/>
  <c r="K52" i="1" s="1"/>
  <c r="J50" i="1"/>
  <c r="J51" i="1" s="1"/>
  <c r="I50" i="1"/>
  <c r="I51" i="1" s="1"/>
  <c r="H50" i="1"/>
  <c r="H52" i="1" s="1"/>
  <c r="G50" i="1"/>
  <c r="G52" i="1" s="1"/>
  <c r="F50" i="1"/>
  <c r="F51" i="1" s="1"/>
  <c r="E50" i="1"/>
  <c r="E51" i="1" s="1"/>
  <c r="D50" i="1"/>
  <c r="D52" i="1" s="1"/>
  <c r="C50" i="1"/>
  <c r="C52" i="1" s="1"/>
  <c r="AF40" i="1"/>
  <c r="AF42" i="1" s="1"/>
  <c r="AE40" i="1"/>
  <c r="AE42" i="1" s="1"/>
  <c r="AD40" i="1"/>
  <c r="AD42" i="1" s="1"/>
  <c r="AC40" i="1"/>
  <c r="AC42" i="1" s="1"/>
  <c r="AB40" i="1"/>
  <c r="AB42" i="1" s="1"/>
  <c r="AA40" i="1"/>
  <c r="AA42" i="1" s="1"/>
  <c r="Z40" i="1"/>
  <c r="Z42" i="1" s="1"/>
  <c r="Y40" i="1"/>
  <c r="Y42" i="1" s="1"/>
  <c r="X40" i="1"/>
  <c r="X42" i="1" s="1"/>
  <c r="W40" i="1"/>
  <c r="W42" i="1" s="1"/>
  <c r="V40" i="1"/>
  <c r="V42" i="1" s="1"/>
  <c r="U40" i="1"/>
  <c r="U42" i="1" s="1"/>
  <c r="T40" i="1"/>
  <c r="T42" i="1" s="1"/>
  <c r="S40" i="1"/>
  <c r="S42" i="1" s="1"/>
  <c r="R40" i="1"/>
  <c r="R42" i="1" s="1"/>
  <c r="Q40" i="1"/>
  <c r="Q42" i="1" s="1"/>
  <c r="P40" i="1"/>
  <c r="P42" i="1" s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F42" i="1" s="1"/>
  <c r="E40" i="1"/>
  <c r="E42" i="1" s="1"/>
  <c r="D40" i="1"/>
  <c r="D42" i="1" s="1"/>
  <c r="C40" i="1"/>
  <c r="C42" i="1" s="1"/>
  <c r="AF30" i="1"/>
  <c r="AF31" i="1" s="1"/>
  <c r="AE30" i="1"/>
  <c r="AE32" i="1" s="1"/>
  <c r="AD30" i="1"/>
  <c r="AD32" i="1" s="1"/>
  <c r="AC30" i="1"/>
  <c r="AC32" i="1" s="1"/>
  <c r="AB30" i="1"/>
  <c r="AB31" i="1" s="1"/>
  <c r="AA30" i="1"/>
  <c r="AA32" i="1" s="1"/>
  <c r="Z30" i="1"/>
  <c r="Z32" i="1" s="1"/>
  <c r="Y30" i="1"/>
  <c r="Y32" i="1" s="1"/>
  <c r="X30" i="1"/>
  <c r="X31" i="1" s="1"/>
  <c r="W30" i="1"/>
  <c r="W32" i="1" s="1"/>
  <c r="V30" i="1"/>
  <c r="V32" i="1" s="1"/>
  <c r="Q30" i="1"/>
  <c r="Q32" i="1" s="1"/>
  <c r="P30" i="1"/>
  <c r="P31" i="1" s="1"/>
  <c r="O30" i="1"/>
  <c r="O32" i="1" s="1"/>
  <c r="N30" i="1"/>
  <c r="N32" i="1" s="1"/>
  <c r="M30" i="1"/>
  <c r="M32" i="1" s="1"/>
  <c r="L30" i="1"/>
  <c r="L31" i="1" s="1"/>
  <c r="K30" i="1"/>
  <c r="K32" i="1" s="1"/>
  <c r="J30" i="1"/>
  <c r="J31" i="1" s="1"/>
  <c r="I30" i="1"/>
  <c r="I32" i="1" s="1"/>
  <c r="H30" i="1"/>
  <c r="H31" i="1" s="1"/>
  <c r="C30" i="1"/>
  <c r="C31" i="1" s="1"/>
  <c r="AC28" i="1"/>
  <c r="Y28" i="1"/>
  <c r="P28" i="1"/>
  <c r="L28" i="1"/>
  <c r="AG20" i="1"/>
  <c r="AG22" i="1" s="1"/>
  <c r="AF20" i="1"/>
  <c r="AF22" i="1" s="1"/>
  <c r="AE20" i="1"/>
  <c r="AE22" i="1" s="1"/>
  <c r="AD20" i="1"/>
  <c r="AD22" i="1" s="1"/>
  <c r="AC20" i="1"/>
  <c r="AC21" i="1" s="1"/>
  <c r="AB20" i="1"/>
  <c r="AB22" i="1" s="1"/>
  <c r="AA20" i="1"/>
  <c r="AA22" i="1" s="1"/>
  <c r="Z20" i="1"/>
  <c r="Z22" i="1" s="1"/>
  <c r="Y20" i="1"/>
  <c r="Y21" i="1" s="1"/>
  <c r="X20" i="1"/>
  <c r="X22" i="1" s="1"/>
  <c r="W20" i="1"/>
  <c r="W22" i="1" s="1"/>
  <c r="V20" i="1"/>
  <c r="V22" i="1" s="1"/>
  <c r="U20" i="1"/>
  <c r="U21" i="1" s="1"/>
  <c r="T20" i="1"/>
  <c r="T22" i="1" s="1"/>
  <c r="S20" i="1"/>
  <c r="S22" i="1" s="1"/>
  <c r="R20" i="1"/>
  <c r="R22" i="1" s="1"/>
  <c r="Q20" i="1"/>
  <c r="Q21" i="1" s="1"/>
  <c r="P20" i="1"/>
  <c r="P22" i="1" s="1"/>
  <c r="O20" i="1"/>
  <c r="O22" i="1" s="1"/>
  <c r="N20" i="1"/>
  <c r="N22" i="1" s="1"/>
  <c r="M20" i="1"/>
  <c r="M21" i="1" s="1"/>
  <c r="L20" i="1"/>
  <c r="L22" i="1" s="1"/>
  <c r="K20" i="1"/>
  <c r="K22" i="1" s="1"/>
  <c r="J20" i="1"/>
  <c r="J22" i="1" s="1"/>
  <c r="I20" i="1"/>
  <c r="I21" i="1" s="1"/>
  <c r="H20" i="1"/>
  <c r="H22" i="1" s="1"/>
  <c r="G20" i="1"/>
  <c r="G22" i="1" s="1"/>
  <c r="F20" i="1"/>
  <c r="F22" i="1" s="1"/>
  <c r="E20" i="1"/>
  <c r="E21" i="1" s="1"/>
  <c r="D20" i="1"/>
  <c r="D22" i="1" s="1"/>
  <c r="C20" i="1"/>
  <c r="C22" i="1" s="1"/>
  <c r="AC8" i="1"/>
  <c r="Y8" i="1"/>
  <c r="P8" i="1"/>
  <c r="L8" i="1"/>
  <c r="AE10" i="1"/>
  <c r="AF10" i="1"/>
  <c r="AF12" i="1" s="1"/>
  <c r="D10" i="1"/>
  <c r="E10" i="1"/>
  <c r="E12" i="1" s="1"/>
  <c r="F10" i="1"/>
  <c r="F12" i="1" s="1"/>
  <c r="G10" i="1"/>
  <c r="H10" i="1"/>
  <c r="H12" i="1" s="1"/>
  <c r="I10" i="1"/>
  <c r="I12" i="1" s="1"/>
  <c r="J10" i="1"/>
  <c r="J12" i="1" s="1"/>
  <c r="K10" i="1"/>
  <c r="L10" i="1"/>
  <c r="M10" i="1"/>
  <c r="M12" i="1" s="1"/>
  <c r="N10" i="1"/>
  <c r="N12" i="1" s="1"/>
  <c r="O10" i="1"/>
  <c r="P10" i="1"/>
  <c r="P12" i="1" s="1"/>
  <c r="Q10" i="1"/>
  <c r="Q12" i="1" s="1"/>
  <c r="R10" i="1"/>
  <c r="R12" i="1" s="1"/>
  <c r="S10" i="1"/>
  <c r="T10" i="1"/>
  <c r="U10" i="1"/>
  <c r="U12" i="1" s="1"/>
  <c r="V10" i="1"/>
  <c r="V12" i="1" s="1"/>
  <c r="W10" i="1"/>
  <c r="X10" i="1"/>
  <c r="X12" i="1" s="1"/>
  <c r="Y10" i="1"/>
  <c r="Y12" i="1" s="1"/>
  <c r="Z10" i="1"/>
  <c r="AA10" i="1"/>
  <c r="AB10" i="1"/>
  <c r="AB12" i="1" s="1"/>
  <c r="AC10" i="1"/>
  <c r="AC12" i="1" s="1"/>
  <c r="AD10" i="1"/>
  <c r="AD12" i="1" s="1"/>
  <c r="C10" i="1"/>
  <c r="Z11" i="1" l="1"/>
  <c r="Z12" i="1"/>
  <c r="L11" i="1"/>
  <c r="L12" i="1"/>
  <c r="D11" i="1"/>
  <c r="D12" i="1"/>
  <c r="T11" i="1"/>
  <c r="T12" i="1"/>
  <c r="C11" i="1"/>
  <c r="C12" i="1"/>
  <c r="AA11" i="1"/>
  <c r="AA12" i="1"/>
  <c r="W11" i="1"/>
  <c r="W12" i="1"/>
  <c r="S11" i="1"/>
  <c r="S12" i="1"/>
  <c r="O11" i="1"/>
  <c r="O12" i="1"/>
  <c r="K11" i="1"/>
  <c r="K12" i="1"/>
  <c r="G11" i="1"/>
  <c r="G12" i="1"/>
  <c r="AE11" i="1"/>
  <c r="AE12" i="1"/>
  <c r="AG21" i="1"/>
  <c r="J6" i="1"/>
  <c r="Z6" i="1"/>
  <c r="N6" i="1"/>
  <c r="V6" i="1"/>
  <c r="L51" i="1"/>
  <c r="AB51" i="1"/>
  <c r="H48" i="1"/>
  <c r="Q41" i="1"/>
  <c r="Y41" i="1"/>
  <c r="R41" i="1"/>
  <c r="U28" i="1"/>
  <c r="Q31" i="1"/>
  <c r="H28" i="1"/>
  <c r="H38" i="1"/>
  <c r="AG41" i="1"/>
  <c r="P11" i="1"/>
  <c r="AA31" i="1"/>
  <c r="U38" i="1"/>
  <c r="I41" i="1"/>
  <c r="Z41" i="1"/>
  <c r="U48" i="1"/>
  <c r="C51" i="1"/>
  <c r="T51" i="1"/>
  <c r="J32" i="1"/>
  <c r="K51" i="1"/>
  <c r="AA51" i="1"/>
  <c r="AG51" i="1"/>
  <c r="D51" i="1"/>
  <c r="G51" i="1"/>
  <c r="O51" i="1"/>
  <c r="W51" i="1"/>
  <c r="AE51" i="1"/>
  <c r="H51" i="1"/>
  <c r="P51" i="1"/>
  <c r="X51" i="1"/>
  <c r="AF51" i="1"/>
  <c r="E52" i="1"/>
  <c r="I52" i="1"/>
  <c r="M52" i="1"/>
  <c r="Q52" i="1"/>
  <c r="U52" i="1"/>
  <c r="AC52" i="1"/>
  <c r="J52" i="1"/>
  <c r="N52" i="1"/>
  <c r="V52" i="1"/>
  <c r="Z52" i="1"/>
  <c r="AD52" i="1"/>
  <c r="Y51" i="1"/>
  <c r="F52" i="1"/>
  <c r="J41" i="1"/>
  <c r="E41" i="1"/>
  <c r="M41" i="1"/>
  <c r="U41" i="1"/>
  <c r="AC41" i="1"/>
  <c r="F41" i="1"/>
  <c r="N41" i="1"/>
  <c r="V41" i="1"/>
  <c r="AD41" i="1"/>
  <c r="C41" i="1"/>
  <c r="G41" i="1"/>
  <c r="K41" i="1"/>
  <c r="O41" i="1"/>
  <c r="S41" i="1"/>
  <c r="W41" i="1"/>
  <c r="AA41" i="1"/>
  <c r="AE41" i="1"/>
  <c r="D41" i="1"/>
  <c r="H41" i="1"/>
  <c r="L41" i="1"/>
  <c r="P41" i="1"/>
  <c r="T41" i="1"/>
  <c r="X41" i="1"/>
  <c r="AB41" i="1"/>
  <c r="AF41" i="1"/>
  <c r="V21" i="1"/>
  <c r="AD21" i="1"/>
  <c r="V11" i="1"/>
  <c r="V31" i="1"/>
  <c r="F21" i="1"/>
  <c r="K31" i="1"/>
  <c r="Z31" i="1"/>
  <c r="M31" i="1"/>
  <c r="W31" i="1"/>
  <c r="AC31" i="1"/>
  <c r="C32" i="1"/>
  <c r="I31" i="1"/>
  <c r="N31" i="1"/>
  <c r="Y31" i="1"/>
  <c r="AD31" i="1"/>
  <c r="O31" i="1"/>
  <c r="AE31" i="1"/>
  <c r="H32" i="1"/>
  <c r="L32" i="1"/>
  <c r="P32" i="1"/>
  <c r="X32" i="1"/>
  <c r="AB32" i="1"/>
  <c r="AF32" i="1"/>
  <c r="U18" i="1"/>
  <c r="H18" i="1"/>
  <c r="R21" i="1"/>
  <c r="J21" i="1"/>
  <c r="Z21" i="1"/>
  <c r="N21" i="1"/>
  <c r="C21" i="1"/>
  <c r="G21" i="1"/>
  <c r="K21" i="1"/>
  <c r="O21" i="1"/>
  <c r="S21" i="1"/>
  <c r="W21" i="1"/>
  <c r="AA21" i="1"/>
  <c r="AE21" i="1"/>
  <c r="E22" i="1"/>
  <c r="I22" i="1"/>
  <c r="M22" i="1"/>
  <c r="Q22" i="1"/>
  <c r="U22" i="1"/>
  <c r="Y22" i="1"/>
  <c r="AC22" i="1"/>
  <c r="D21" i="1"/>
  <c r="H21" i="1"/>
  <c r="L21" i="1"/>
  <c r="P21" i="1"/>
  <c r="T21" i="1"/>
  <c r="X21" i="1"/>
  <c r="AB21" i="1"/>
  <c r="AF21" i="1"/>
  <c r="J11" i="1"/>
  <c r="F11" i="1"/>
  <c r="H8" i="1"/>
  <c r="U8" i="1"/>
  <c r="X11" i="1"/>
  <c r="H11" i="1"/>
  <c r="AB11" i="1"/>
  <c r="AF11" i="1"/>
  <c r="R11" i="1"/>
  <c r="N11" i="1"/>
  <c r="AD11" i="1"/>
  <c r="AC11" i="1"/>
  <c r="Y11" i="1"/>
  <c r="U11" i="1"/>
  <c r="Q11" i="1"/>
  <c r="M11" i="1"/>
  <c r="I11" i="1"/>
  <c r="E11" i="1"/>
  <c r="AF6" i="1" l="1"/>
  <c r="F6" i="1"/>
  <c r="R6" i="1"/>
</calcChain>
</file>

<file path=xl/sharedStrings.xml><?xml version="1.0" encoding="utf-8"?>
<sst xmlns="http://schemas.openxmlformats.org/spreadsheetml/2006/main" count="6547" uniqueCount="192">
  <si>
    <t>日</t>
    <rPh sb="0" eb="1">
      <t>ニチ</t>
    </rPh>
    <phoneticPr fontId="1"/>
  </si>
  <si>
    <t>曜日</t>
    <rPh sb="0" eb="2">
      <t>ヨウビ</t>
    </rPh>
    <phoneticPr fontId="1"/>
  </si>
  <si>
    <t>備
考</t>
    <rPh sb="0" eb="1">
      <t>ビ</t>
    </rPh>
    <rPh sb="2" eb="3">
      <t>コウ</t>
    </rPh>
    <phoneticPr fontId="1"/>
  </si>
  <si>
    <t>月</t>
    <rPh sb="0" eb="1">
      <t>ガツ</t>
    </rPh>
    <phoneticPr fontId="1"/>
  </si>
  <si>
    <t>年度</t>
    <rPh sb="0" eb="2">
      <t>ネンド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</si>
  <si>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</si>
  <si>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「１」の計</t>
    <rPh sb="4" eb="5">
      <t>ケイ</t>
    </rPh>
    <phoneticPr fontId="1"/>
  </si>
  <si>
    <t>平日合計</t>
    <rPh sb="0" eb="2">
      <t>ヘイジツ</t>
    </rPh>
    <rPh sb="2" eb="4">
      <t>ゴウケイ</t>
    </rPh>
    <phoneticPr fontId="1"/>
  </si>
  <si>
    <t>「２」の計</t>
    <rPh sb="4" eb="5">
      <t>ケイ</t>
    </rPh>
    <phoneticPr fontId="1"/>
  </si>
  <si>
    <t>「３」の計</t>
    <rPh sb="4" eb="5">
      <t>ケイ</t>
    </rPh>
    <phoneticPr fontId="1"/>
  </si>
  <si>
    <t>「４」の計</t>
    <rPh sb="4" eb="5">
      <t>ケイ</t>
    </rPh>
    <phoneticPr fontId="1"/>
  </si>
  <si>
    <t>平日の計</t>
    <rPh sb="0" eb="2">
      <t>ヘイジツ</t>
    </rPh>
    <rPh sb="3" eb="4">
      <t>ケイ</t>
    </rPh>
    <phoneticPr fontId="1"/>
  </si>
  <si>
    <t>「２・４」の計</t>
    <rPh sb="6" eb="7">
      <t>ケイ</t>
    </rPh>
    <phoneticPr fontId="1"/>
  </si>
  <si>
    <t>休養</t>
    <rPh sb="0" eb="2">
      <t>キュウヨウ</t>
    </rPh>
    <phoneticPr fontId="1"/>
  </si>
  <si>
    <t>計画</t>
    <rPh sb="0" eb="2">
      <t>ケイカク</t>
    </rPh>
    <phoneticPr fontId="1"/>
  </si>
  <si>
    <t>報告</t>
    <rPh sb="0" eb="2">
      <t>ホウコク</t>
    </rPh>
    <phoneticPr fontId="1"/>
  </si>
  <si>
    <t>部</t>
    <rPh sb="0" eb="1">
      <t>ブ</t>
    </rPh>
    <phoneticPr fontId="1"/>
  </si>
  <si>
    <t>年間活動計画＆実績報告</t>
    <rPh sb="0" eb="6">
      <t>ネンカンカツドウケイカク</t>
    </rPh>
    <rPh sb="7" eb="11">
      <t>ジッセキホウコク</t>
    </rPh>
    <phoneticPr fontId="1"/>
  </si>
  <si>
    <t>古河市立三和学校</t>
    <rPh sb="0" eb="2">
      <t>コガ</t>
    </rPh>
    <rPh sb="2" eb="3">
      <t>シ</t>
    </rPh>
    <rPh sb="3" eb="4">
      <t>リツ</t>
    </rPh>
    <rPh sb="4" eb="6">
      <t>サンワ</t>
    </rPh>
    <rPh sb="6" eb="8">
      <t>ガッコウ</t>
    </rPh>
    <phoneticPr fontId="1"/>
  </si>
  <si>
    <t>実施計画　１：週休日・祝日の活動日（振替休業等での活動日）　２：休養日（振替休業日での休養日）　３：平日活動日　４：平日休養日　</t>
    <rPh sb="0" eb="2">
      <t>ジッシ</t>
    </rPh>
    <rPh sb="2" eb="4">
      <t>ケイカク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</si>
  <si>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年間週休日・祝日合計</t>
    <rPh sb="0" eb="2">
      <t>ネンカン</t>
    </rPh>
    <phoneticPr fontId="1"/>
  </si>
  <si>
    <t>※備考欄には、休業日、テスト前休部、定期テスト、閉庁日、市内大会、県西大会、県大会などを記入する。</t>
    <rPh sb="1" eb="3">
      <t>ビコウ</t>
    </rPh>
    <rPh sb="3" eb="4">
      <t>ラン</t>
    </rPh>
    <rPh sb="7" eb="10">
      <t>キュウギョウビ</t>
    </rPh>
    <rPh sb="14" eb="15">
      <t>マエ</t>
    </rPh>
    <rPh sb="15" eb="17">
      <t>キュウブ</t>
    </rPh>
    <rPh sb="18" eb="20">
      <t>テイキ</t>
    </rPh>
    <rPh sb="24" eb="27">
      <t>ヘイチョウビ</t>
    </rPh>
    <rPh sb="28" eb="32">
      <t>シナイタイカイ</t>
    </rPh>
    <rPh sb="33" eb="37">
      <t>ケンセイタイカイ</t>
    </rPh>
    <rPh sb="38" eb="41">
      <t>ケンタイカイ</t>
    </rPh>
    <rPh sb="44" eb="46">
      <t>キニュウ</t>
    </rPh>
    <phoneticPr fontId="1"/>
  </si>
  <si>
    <t>委員会活動</t>
    <rPh sb="0" eb="3">
      <t>イインカイ</t>
    </rPh>
    <rPh sb="3" eb="5">
      <t>カツドウ</t>
    </rPh>
    <phoneticPr fontId="1"/>
  </si>
  <si>
    <t>全国学力学習状況調査</t>
    <rPh sb="0" eb="2">
      <t>ゼンコク</t>
    </rPh>
    <rPh sb="2" eb="4">
      <t>ガクリョク</t>
    </rPh>
    <rPh sb="4" eb="6">
      <t>ガクシュウ</t>
    </rPh>
    <rPh sb="6" eb="8">
      <t>ジョウキョウ</t>
    </rPh>
    <rPh sb="8" eb="10">
      <t>チョウサ</t>
    </rPh>
    <phoneticPr fontId="1"/>
  </si>
  <si>
    <t>眼科検診</t>
    <rPh sb="0" eb="2">
      <t>ガンカ</t>
    </rPh>
    <rPh sb="2" eb="4">
      <t>ケンシン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</si>
  <si>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</si>
  <si>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4">
      <t>キネン</t>
    </rPh>
    <rPh sb="4" eb="5">
      <t>ヒ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</si>
  <si>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</si>
  <si>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</si>
  <si>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創立記念日
学校閉庁日</t>
    <rPh sb="0" eb="2">
      <t>ソウリツ</t>
    </rPh>
    <rPh sb="2" eb="4">
      <t>キネン</t>
    </rPh>
    <rPh sb="4" eb="5">
      <t>ビ</t>
    </rPh>
    <rPh sb="6" eb="8">
      <t>ガッコウ</t>
    </rPh>
    <rPh sb="8" eb="10">
      <t>ヘイチョウ</t>
    </rPh>
    <rPh sb="10" eb="11">
      <t>ビ</t>
    </rPh>
    <phoneticPr fontId="1"/>
  </si>
  <si>
    <t>振替休業日</t>
    <rPh sb="0" eb="2">
      <t>フリカエ</t>
    </rPh>
    <rPh sb="2" eb="5">
      <t>キュウギョウビ</t>
    </rPh>
    <phoneticPr fontId="1"/>
  </si>
  <si>
    <t>生徒総会</t>
    <rPh sb="0" eb="2">
      <t>セイト</t>
    </rPh>
    <rPh sb="2" eb="4">
      <t>ソウカイ</t>
    </rPh>
    <phoneticPr fontId="1"/>
  </si>
  <si>
    <t>テスト前休部日②</t>
    <rPh sb="3" eb="4">
      <t>マエ</t>
    </rPh>
    <rPh sb="4" eb="6">
      <t>キュウブ</t>
    </rPh>
    <rPh sb="6" eb="7">
      <t>ビ</t>
    </rPh>
    <phoneticPr fontId="1"/>
  </si>
  <si>
    <t>テスト前休部日③</t>
    <rPh sb="3" eb="4">
      <t>マエ</t>
    </rPh>
    <rPh sb="4" eb="6">
      <t>キュウブ</t>
    </rPh>
    <rPh sb="6" eb="7">
      <t>ヒ</t>
    </rPh>
    <phoneticPr fontId="1"/>
  </si>
  <si>
    <t>総体激励会</t>
    <rPh sb="0" eb="2">
      <t>ソウタイ</t>
    </rPh>
    <rPh sb="2" eb="5">
      <t>ゲキレイカイ</t>
    </rPh>
    <phoneticPr fontId="1"/>
  </si>
  <si>
    <t>県西総体陸上</t>
    <rPh sb="0" eb="1">
      <t>ケン</t>
    </rPh>
    <rPh sb="1" eb="2">
      <t>ニシ</t>
    </rPh>
    <rPh sb="2" eb="4">
      <t>ソウタイ</t>
    </rPh>
    <rPh sb="4" eb="6">
      <t>リクジョウ</t>
    </rPh>
    <phoneticPr fontId="1"/>
  </si>
  <si>
    <t>修了式</t>
    <rPh sb="0" eb="3">
      <t>シュウリョウシキ</t>
    </rPh>
    <phoneticPr fontId="0"/>
  </si>
  <si>
    <t>元日</t>
    <rPh sb="0" eb="2">
      <t>ガンジツ</t>
    </rPh>
    <phoneticPr fontId="0"/>
  </si>
  <si>
    <t>休日</t>
    <rPh sb="0" eb="2">
      <t>キュウジツ</t>
    </rPh>
    <phoneticPr fontId="0"/>
  </si>
  <si>
    <t>学校閉庁日</t>
    <rPh sb="0" eb="2">
      <t>ガッコウ</t>
    </rPh>
    <rPh sb="2" eb="5">
      <t>ヘイチョウビ</t>
    </rPh>
    <phoneticPr fontId="0"/>
  </si>
  <si>
    <t>成人の日</t>
    <rPh sb="0" eb="2">
      <t>セイジン</t>
    </rPh>
    <rPh sb="3" eb="4">
      <t>ヒ</t>
    </rPh>
    <phoneticPr fontId="0"/>
  </si>
  <si>
    <t>文化の日</t>
    <rPh sb="0" eb="2">
      <t>ブンカ</t>
    </rPh>
    <rPh sb="3" eb="4">
      <t>ヒ</t>
    </rPh>
    <phoneticPr fontId="0"/>
  </si>
  <si>
    <t>勤労感謝の日</t>
    <rPh sb="0" eb="2">
      <t>キンロウ</t>
    </rPh>
    <rPh sb="2" eb="4">
      <t>カンシャ</t>
    </rPh>
    <rPh sb="5" eb="6">
      <t>ヒ</t>
    </rPh>
    <phoneticPr fontId="0"/>
  </si>
  <si>
    <t>スポーツの日</t>
    <rPh sb="5" eb="6">
      <t>ヒ</t>
    </rPh>
    <phoneticPr fontId="0"/>
  </si>
  <si>
    <t>県西駅伝</t>
    <rPh sb="0" eb="2">
      <t>ケンセイ</t>
    </rPh>
    <rPh sb="2" eb="4">
      <t>エキデン</t>
    </rPh>
    <phoneticPr fontId="0"/>
  </si>
  <si>
    <t>県新人水泳</t>
    <rPh sb="0" eb="1">
      <t>ケン</t>
    </rPh>
    <rPh sb="1" eb="3">
      <t>シンジン</t>
    </rPh>
    <rPh sb="3" eb="5">
      <t>スイエイ</t>
    </rPh>
    <phoneticPr fontId="0"/>
  </si>
  <si>
    <t>敬老の日</t>
    <rPh sb="0" eb="2">
      <t>ケイロウ</t>
    </rPh>
    <rPh sb="3" eb="4">
      <t>ヒ</t>
    </rPh>
    <phoneticPr fontId="0"/>
  </si>
  <si>
    <t>秋分の日</t>
    <rPh sb="0" eb="2">
      <t>シュウブン</t>
    </rPh>
    <rPh sb="3" eb="4">
      <t>ヒ</t>
    </rPh>
    <phoneticPr fontId="0"/>
  </si>
  <si>
    <t>県新人陸上</t>
    <rPh sb="0" eb="1">
      <t>ケン</t>
    </rPh>
    <rPh sb="1" eb="3">
      <t>シンジン</t>
    </rPh>
    <rPh sb="3" eb="5">
      <t>リクジョウ</t>
    </rPh>
    <phoneticPr fontId="0"/>
  </si>
  <si>
    <t>県総体陸上</t>
    <rPh sb="0" eb="1">
      <t>ケン</t>
    </rPh>
    <rPh sb="1" eb="3">
      <t>ソウタイ</t>
    </rPh>
    <rPh sb="3" eb="5">
      <t>リクジョウ</t>
    </rPh>
    <phoneticPr fontId="1"/>
  </si>
  <si>
    <t>山の日</t>
    <rPh sb="0" eb="1">
      <t>ヤマ</t>
    </rPh>
    <rPh sb="2" eb="3">
      <t>ヒ</t>
    </rPh>
    <phoneticPr fontId="0"/>
  </si>
  <si>
    <t>海の日</t>
    <rPh sb="0" eb="1">
      <t>ウミ</t>
    </rPh>
    <rPh sb="2" eb="3">
      <t>ヒ</t>
    </rPh>
    <phoneticPr fontId="1"/>
  </si>
  <si>
    <t>夏季休業開始
県総体</t>
    <rPh sb="0" eb="2">
      <t>カキ</t>
    </rPh>
    <rPh sb="2" eb="4">
      <t>キュウギョウ</t>
    </rPh>
    <rPh sb="4" eb="6">
      <t>カイシ</t>
    </rPh>
    <rPh sb="7" eb="8">
      <t>ケン</t>
    </rPh>
    <rPh sb="8" eb="10">
      <t>ソウタイ</t>
    </rPh>
    <phoneticPr fontId="1"/>
  </si>
  <si>
    <t>春分の日</t>
    <rPh sb="0" eb="2">
      <t>シュンブン</t>
    </rPh>
    <rPh sb="3" eb="4">
      <t>ヒ</t>
    </rPh>
    <phoneticPr fontId="1"/>
  </si>
  <si>
    <t>第二学期
始業式</t>
    <rPh sb="0" eb="1">
      <t>ダイ</t>
    </rPh>
    <rPh sb="1" eb="2">
      <t>2</t>
    </rPh>
    <rPh sb="2" eb="4">
      <t>ガッキ</t>
    </rPh>
    <rPh sb="5" eb="8">
      <t>シギョウシキ</t>
    </rPh>
    <phoneticPr fontId="0"/>
  </si>
  <si>
    <t>第二学期
終業式</t>
    <rPh sb="0" eb="1">
      <t>ダイ</t>
    </rPh>
    <rPh sb="1" eb="2">
      <t>2</t>
    </rPh>
    <rPh sb="2" eb="4">
      <t>ガッキ</t>
    </rPh>
    <rPh sb="5" eb="8">
      <t>シュウギョウシキ</t>
    </rPh>
    <phoneticPr fontId="0"/>
  </si>
  <si>
    <t>一年スキー宿泊学習</t>
    <rPh sb="0" eb="1">
      <t>1</t>
    </rPh>
    <rPh sb="1" eb="2">
      <t>ネン</t>
    </rPh>
    <rPh sb="5" eb="7">
      <t>シュクハク</t>
    </rPh>
    <rPh sb="7" eb="9">
      <t>ガクシュウ</t>
    </rPh>
    <phoneticPr fontId="0"/>
  </si>
  <si>
    <t>第五回定期テスト四科</t>
    <rPh sb="0" eb="1">
      <t>ダイ</t>
    </rPh>
    <rPh sb="1" eb="2">
      <t>5</t>
    </rPh>
    <rPh sb="2" eb="3">
      <t>カイ</t>
    </rPh>
    <rPh sb="3" eb="5">
      <t>テイキ</t>
    </rPh>
    <rPh sb="8" eb="9">
      <t>4</t>
    </rPh>
    <rPh sb="9" eb="10">
      <t>カ</t>
    </rPh>
    <phoneticPr fontId="0"/>
  </si>
  <si>
    <t>テスト前
休部②</t>
    <rPh sb="3" eb="4">
      <t>マエ</t>
    </rPh>
    <rPh sb="5" eb="7">
      <t>キュウブ</t>
    </rPh>
    <phoneticPr fontId="0"/>
  </si>
  <si>
    <t>テスト前
休部③</t>
    <rPh sb="3" eb="4">
      <t>マエ</t>
    </rPh>
    <rPh sb="5" eb="7">
      <t>キュウブ</t>
    </rPh>
    <phoneticPr fontId="0"/>
  </si>
  <si>
    <t>野球</t>
    <rPh sb="0" eb="2">
      <t>ヤキュウ</t>
    </rPh>
    <phoneticPr fontId="1"/>
  </si>
  <si>
    <t>サッカー</t>
    <phoneticPr fontId="1"/>
  </si>
  <si>
    <t>陸上競技</t>
    <rPh sb="0" eb="2">
      <t>リクジョウ</t>
    </rPh>
    <rPh sb="2" eb="4">
      <t>キョウギ</t>
    </rPh>
    <phoneticPr fontId="1"/>
  </si>
  <si>
    <t>ソフトテニス</t>
    <phoneticPr fontId="1"/>
  </si>
  <si>
    <t>男子バスケットボール</t>
    <rPh sb="0" eb="2">
      <t>ダンシ</t>
    </rPh>
    <phoneticPr fontId="1"/>
  </si>
  <si>
    <t>女子バスケットボール</t>
    <rPh sb="0" eb="2">
      <t>ジョシ</t>
    </rPh>
    <phoneticPr fontId="1"/>
  </si>
  <si>
    <t>剣道</t>
    <rPh sb="0" eb="2">
      <t>ケンドウ</t>
    </rPh>
    <phoneticPr fontId="1"/>
  </si>
  <si>
    <t>卓球</t>
    <rPh sb="0" eb="2">
      <t>タッキュウ</t>
    </rPh>
    <phoneticPr fontId="1"/>
  </si>
  <si>
    <t>バレーボール</t>
    <phoneticPr fontId="1"/>
  </si>
  <si>
    <t>バドミントン</t>
    <phoneticPr fontId="1"/>
  </si>
  <si>
    <t>吹奏楽</t>
    <rPh sb="0" eb="3">
      <t>スイソウガク</t>
    </rPh>
    <phoneticPr fontId="1"/>
  </si>
  <si>
    <t>美術</t>
    <rPh sb="0" eb="2">
      <t>ビジュツ</t>
    </rPh>
    <phoneticPr fontId="1"/>
  </si>
  <si>
    <t>パソコン</t>
    <phoneticPr fontId="1"/>
  </si>
  <si>
    <t>柔道</t>
    <rPh sb="0" eb="2">
      <t>ジュウドウ</t>
    </rPh>
    <phoneticPr fontId="1"/>
  </si>
  <si>
    <t>木</t>
    <rPh sb="0" eb="1">
      <t>モク</t>
    </rPh>
    <phoneticPr fontId="1"/>
  </si>
  <si>
    <t>Jr.ｵﾘﾝﾋﾟｯｸ</t>
    <phoneticPr fontId="0"/>
  </si>
  <si>
    <t>日本室内</t>
    <rPh sb="0" eb="4">
      <t>ニホンシツナイ</t>
    </rPh>
    <phoneticPr fontId="1"/>
  </si>
  <si>
    <t>日本室内</t>
    <rPh sb="0" eb="4">
      <t>ニホンシツナイ</t>
    </rPh>
    <phoneticPr fontId="0"/>
  </si>
  <si>
    <t>○</t>
    <phoneticPr fontId="1"/>
  </si>
  <si>
    <t>水</t>
    <rPh sb="0" eb="1">
      <t>スイ</t>
    </rPh>
    <phoneticPr fontId="1"/>
  </si>
  <si>
    <t>木</t>
    <rPh sb="0" eb="1">
      <t>キ</t>
    </rPh>
    <phoneticPr fontId="1"/>
  </si>
  <si>
    <t>水</t>
    <rPh sb="0" eb="1">
      <t>スイ</t>
    </rPh>
    <phoneticPr fontId="0"/>
  </si>
  <si>
    <t>新任式・始業式・入学式</t>
    <rPh sb="0" eb="1">
      <t>シン</t>
    </rPh>
    <rPh sb="1" eb="2">
      <t>ニン</t>
    </rPh>
    <rPh sb="2" eb="3">
      <t>シキ</t>
    </rPh>
    <rPh sb="4" eb="7">
      <t>シギョウシキ</t>
    </rPh>
    <rPh sb="8" eb="11">
      <t>ニュウガクシキ</t>
    </rPh>
    <phoneticPr fontId="1"/>
  </si>
  <si>
    <t>給食開始</t>
    <rPh sb="0" eb="2">
      <t>キュウショク</t>
    </rPh>
    <rPh sb="2" eb="4">
      <t>カイシ</t>
    </rPh>
    <phoneticPr fontId="1"/>
  </si>
  <si>
    <t>避難訓練</t>
    <rPh sb="0" eb="2">
      <t>ヒナン</t>
    </rPh>
    <rPh sb="2" eb="4">
      <t>クンレン</t>
    </rPh>
    <phoneticPr fontId="1"/>
  </si>
  <si>
    <t>月曜日課</t>
    <rPh sb="0" eb="2">
      <t>ゲツヨウ</t>
    </rPh>
    <rPh sb="2" eb="4">
      <t>ニッカ</t>
    </rPh>
    <phoneticPr fontId="1"/>
  </si>
  <si>
    <t>委員会活動</t>
    <rPh sb="0" eb="5">
      <t>イインカイカツドウ</t>
    </rPh>
    <phoneticPr fontId="1"/>
  </si>
  <si>
    <t>歯科検診一・二年</t>
    <rPh sb="0" eb="2">
      <t>シカ</t>
    </rPh>
    <rPh sb="2" eb="4">
      <t>ケンシン</t>
    </rPh>
    <rPh sb="4" eb="5">
      <t>1</t>
    </rPh>
    <rPh sb="6" eb="7">
      <t>2</t>
    </rPh>
    <rPh sb="7" eb="8">
      <t>ネン</t>
    </rPh>
    <phoneticPr fontId="1"/>
  </si>
  <si>
    <t>心臓病検診一年</t>
    <rPh sb="0" eb="2">
      <t>シンゾウ</t>
    </rPh>
    <rPh sb="2" eb="3">
      <t>ビョウ</t>
    </rPh>
    <rPh sb="3" eb="5">
      <t>ケンシン</t>
    </rPh>
    <rPh sb="5" eb="6">
      <t>1</t>
    </rPh>
    <rPh sb="6" eb="7">
      <t>ネン</t>
    </rPh>
    <phoneticPr fontId="1"/>
  </si>
  <si>
    <t>体育祭</t>
    <rPh sb="0" eb="3">
      <t>タイイクサイ</t>
    </rPh>
    <phoneticPr fontId="1"/>
  </si>
  <si>
    <t>生徒総会・テスト前休部①</t>
    <rPh sb="0" eb="2">
      <t>セイト</t>
    </rPh>
    <rPh sb="2" eb="4">
      <t>ソウカイ</t>
    </rPh>
    <rPh sb="8" eb="9">
      <t>マエ</t>
    </rPh>
    <rPh sb="9" eb="11">
      <t>キュウブ</t>
    </rPh>
    <phoneticPr fontId="1"/>
  </si>
  <si>
    <t>第一回定期　テスト(五)</t>
    <rPh sb="0" eb="1">
      <t>ダイ</t>
    </rPh>
    <rPh sb="1" eb="2">
      <t>イチ</t>
    </rPh>
    <rPh sb="2" eb="3">
      <t>カイ</t>
    </rPh>
    <rPh sb="3" eb="5">
      <t>テイキ</t>
    </rPh>
    <rPh sb="10" eb="11">
      <t>ゴ</t>
    </rPh>
    <phoneticPr fontId="1"/>
  </si>
  <si>
    <t>一年校外　学習</t>
    <rPh sb="0" eb="2">
      <t>イチネン</t>
    </rPh>
    <rPh sb="2" eb="4">
      <t>コウガイ</t>
    </rPh>
    <rPh sb="5" eb="7">
      <t>ガクシュウ</t>
    </rPh>
    <phoneticPr fontId="1"/>
  </si>
  <si>
    <t>小学校
運動会</t>
    <rPh sb="0" eb="3">
      <t>ショウガッコウ</t>
    </rPh>
    <rPh sb="4" eb="6">
      <t>ウンドウ</t>
    </rPh>
    <rPh sb="6" eb="7">
      <t>カイ</t>
    </rPh>
    <phoneticPr fontId="1"/>
  </si>
  <si>
    <t>ＰＴＡ奉仕作業一年</t>
    <rPh sb="3" eb="5">
      <t>ホウシ</t>
    </rPh>
    <rPh sb="5" eb="7">
      <t>サギョウ</t>
    </rPh>
    <rPh sb="7" eb="8">
      <t>イチ</t>
    </rPh>
    <rPh sb="8" eb="9">
      <t>ネン</t>
    </rPh>
    <phoneticPr fontId="1"/>
  </si>
  <si>
    <t>尿検査一次</t>
    <rPh sb="0" eb="1">
      <t>ニョウ</t>
    </rPh>
    <rPh sb="1" eb="3">
      <t>ケンサ</t>
    </rPh>
    <rPh sb="3" eb="5">
      <t>イチジ</t>
    </rPh>
    <phoneticPr fontId="1"/>
  </si>
  <si>
    <t>歯科検診　三年</t>
    <rPh sb="0" eb="2">
      <t>シカ</t>
    </rPh>
    <rPh sb="2" eb="4">
      <t>ケンシン</t>
    </rPh>
    <rPh sb="5" eb="6">
      <t>3</t>
    </rPh>
    <rPh sb="6" eb="7">
      <t>ネン</t>
    </rPh>
    <phoneticPr fontId="1"/>
  </si>
  <si>
    <t>総体古河市内大会①</t>
    <rPh sb="0" eb="2">
      <t>ソウタイ</t>
    </rPh>
    <rPh sb="2" eb="4">
      <t>フルカワ</t>
    </rPh>
    <rPh sb="4" eb="6">
      <t>シナイ</t>
    </rPh>
    <rPh sb="6" eb="8">
      <t>タイカイ</t>
    </rPh>
    <phoneticPr fontId="1"/>
  </si>
  <si>
    <t>総体古河市内大会②</t>
    <rPh sb="0" eb="2">
      <t>ソウタイ</t>
    </rPh>
    <rPh sb="2" eb="4">
      <t>フルカワ</t>
    </rPh>
    <rPh sb="4" eb="6">
      <t>シナイ</t>
    </rPh>
    <rPh sb="6" eb="8">
      <t>タイカイ</t>
    </rPh>
    <phoneticPr fontId="1"/>
  </si>
  <si>
    <t>総体古河市内大会予備</t>
    <rPh sb="0" eb="2">
      <t>ソウタイ</t>
    </rPh>
    <rPh sb="2" eb="4">
      <t>フルカワ</t>
    </rPh>
    <rPh sb="4" eb="6">
      <t>シナイ</t>
    </rPh>
    <rPh sb="6" eb="8">
      <t>タイカイ</t>
    </rPh>
    <rPh sb="8" eb="9">
      <t>ヨ</t>
    </rPh>
    <rPh sb="9" eb="10">
      <t>ビ</t>
    </rPh>
    <phoneticPr fontId="1"/>
  </si>
  <si>
    <t>月曜日課</t>
    <rPh sb="0" eb="4">
      <t>ゲツヨウニッカ</t>
    </rPh>
    <phoneticPr fontId="1"/>
  </si>
  <si>
    <t>尿検査二次</t>
    <rPh sb="0" eb="3">
      <t>ニョウケンサ</t>
    </rPh>
    <rPh sb="3" eb="5">
      <t>ニジ</t>
    </rPh>
    <phoneticPr fontId="1"/>
  </si>
  <si>
    <t>県西総体
水泳</t>
    <rPh sb="0" eb="1">
      <t>ケン</t>
    </rPh>
    <rPh sb="1" eb="2">
      <t>ニシ</t>
    </rPh>
    <rPh sb="2" eb="4">
      <t>ソウタイ</t>
    </rPh>
    <rPh sb="5" eb="7">
      <t>スイエイ</t>
    </rPh>
    <phoneticPr fontId="1"/>
  </si>
  <si>
    <t>通信陸上①</t>
    <rPh sb="0" eb="2">
      <t>ツウシン</t>
    </rPh>
    <rPh sb="2" eb="4">
      <t>リクジョウ</t>
    </rPh>
    <phoneticPr fontId="1"/>
  </si>
  <si>
    <t>通信陸上②</t>
    <rPh sb="0" eb="2">
      <t>ツウシン</t>
    </rPh>
    <rPh sb="2" eb="4">
      <t>リクジョウ</t>
    </rPh>
    <phoneticPr fontId="1"/>
  </si>
  <si>
    <t>総体県西
地区大会①</t>
    <rPh sb="0" eb="2">
      <t>ソウタイ</t>
    </rPh>
    <rPh sb="2" eb="3">
      <t>ケン</t>
    </rPh>
    <rPh sb="3" eb="4">
      <t>ニシ</t>
    </rPh>
    <rPh sb="5" eb="7">
      <t>チク</t>
    </rPh>
    <rPh sb="7" eb="9">
      <t>タイカイ</t>
    </rPh>
    <phoneticPr fontId="1"/>
  </si>
  <si>
    <t>総体県西
地区大会②</t>
    <rPh sb="0" eb="2">
      <t>ソウタイ</t>
    </rPh>
    <rPh sb="2" eb="3">
      <t>ケン</t>
    </rPh>
    <rPh sb="3" eb="4">
      <t>ニシ</t>
    </rPh>
    <rPh sb="5" eb="7">
      <t>チク</t>
    </rPh>
    <rPh sb="7" eb="9">
      <t>タイカイ</t>
    </rPh>
    <phoneticPr fontId="1"/>
  </si>
  <si>
    <t>総体県西
区大会予備</t>
    <rPh sb="0" eb="2">
      <t>ソウタイ</t>
    </rPh>
    <rPh sb="2" eb="3">
      <t>ケン</t>
    </rPh>
    <rPh sb="3" eb="4">
      <t>ニシ</t>
    </rPh>
    <rPh sb="5" eb="6">
      <t>ク</t>
    </rPh>
    <rPh sb="6" eb="8">
      <t>タイカイ</t>
    </rPh>
    <rPh sb="8" eb="10">
      <t>ヨビ</t>
    </rPh>
    <phoneticPr fontId="1"/>
  </si>
  <si>
    <t>県総体水泳</t>
    <rPh sb="0" eb="1">
      <t>ケン</t>
    </rPh>
    <rPh sb="1" eb="3">
      <t>ソウタイ</t>
    </rPh>
    <rPh sb="3" eb="5">
      <t>スイエイ</t>
    </rPh>
    <phoneticPr fontId="1"/>
  </si>
  <si>
    <t>第一学期終業式・月曜日課</t>
    <rPh sb="0" eb="1">
      <t>ダイ</t>
    </rPh>
    <rPh sb="1" eb="2">
      <t>イチ</t>
    </rPh>
    <rPh sb="2" eb="4">
      <t>ガッキ</t>
    </rPh>
    <rPh sb="4" eb="6">
      <t>シュウギョウ</t>
    </rPh>
    <rPh sb="6" eb="7">
      <t>シキ</t>
    </rPh>
    <rPh sb="8" eb="10">
      <t>ゲツヨウ</t>
    </rPh>
    <rPh sb="10" eb="12">
      <t>ニッカ</t>
    </rPh>
    <phoneticPr fontId="1"/>
  </si>
  <si>
    <t>県総体</t>
    <rPh sb="0" eb="2">
      <t>ソウタイ</t>
    </rPh>
    <phoneticPr fontId="1"/>
  </si>
  <si>
    <t>三者面談①県総体</t>
    <rPh sb="0" eb="2">
      <t>サンシャ</t>
    </rPh>
    <rPh sb="2" eb="4">
      <t>メンダン</t>
    </rPh>
    <rPh sb="5" eb="6">
      <t>ケン</t>
    </rPh>
    <rPh sb="6" eb="8">
      <t>ソウタイ</t>
    </rPh>
    <phoneticPr fontId="1"/>
  </si>
  <si>
    <t>三者面談②県総体</t>
    <rPh sb="0" eb="2">
      <t>サンシャ</t>
    </rPh>
    <rPh sb="2" eb="4">
      <t>メンダン</t>
    </rPh>
    <rPh sb="5" eb="6">
      <t>ケン</t>
    </rPh>
    <rPh sb="6" eb="8">
      <t>ソウタイ</t>
    </rPh>
    <phoneticPr fontId="1"/>
  </si>
  <si>
    <t>三者面談③県総体</t>
    <rPh sb="0" eb="2">
      <t>サンシャ</t>
    </rPh>
    <rPh sb="2" eb="4">
      <t>メンダン</t>
    </rPh>
    <rPh sb="5" eb="6">
      <t>ケン</t>
    </rPh>
    <rPh sb="6" eb="8">
      <t>ソウタイ</t>
    </rPh>
    <phoneticPr fontId="1"/>
  </si>
  <si>
    <t>三者面談④県総体</t>
    <rPh sb="0" eb="2">
      <t>サンシャ</t>
    </rPh>
    <rPh sb="2" eb="4">
      <t>メンダン</t>
    </rPh>
    <rPh sb="5" eb="6">
      <t>ケン</t>
    </rPh>
    <rPh sb="6" eb="8">
      <t>ソウタイ</t>
    </rPh>
    <phoneticPr fontId="1"/>
  </si>
  <si>
    <t>三者面談⑤県総体</t>
    <rPh sb="0" eb="2">
      <t>サンシャ</t>
    </rPh>
    <rPh sb="2" eb="4">
      <t>メンダン</t>
    </rPh>
    <rPh sb="5" eb="6">
      <t>ケン</t>
    </rPh>
    <rPh sb="6" eb="8">
      <t>ソウタイ</t>
    </rPh>
    <phoneticPr fontId="1"/>
  </si>
  <si>
    <t>関東大会①</t>
    <rPh sb="0" eb="2">
      <t>カントウ</t>
    </rPh>
    <rPh sb="2" eb="4">
      <t>タイカイ</t>
    </rPh>
    <phoneticPr fontId="1"/>
  </si>
  <si>
    <t>関東大会②</t>
    <rPh sb="0" eb="2">
      <t>カントウ</t>
    </rPh>
    <rPh sb="2" eb="4">
      <t>タイカイ</t>
    </rPh>
    <phoneticPr fontId="1"/>
  </si>
  <si>
    <t>関東大会③</t>
    <rPh sb="0" eb="2">
      <t>カントウ</t>
    </rPh>
    <rPh sb="2" eb="4">
      <t>タイカイ</t>
    </rPh>
    <phoneticPr fontId="1"/>
  </si>
  <si>
    <t>関東大会④</t>
    <rPh sb="0" eb="2">
      <t>カントウ</t>
    </rPh>
    <rPh sb="2" eb="4">
      <t>タイカイ</t>
    </rPh>
    <phoneticPr fontId="1"/>
  </si>
  <si>
    <t>振替休業日</t>
    <rPh sb="0" eb="5">
      <t>フリカエキュウギョウビ</t>
    </rPh>
    <phoneticPr fontId="0"/>
  </si>
  <si>
    <t>夏季休業日（終）</t>
    <rPh sb="0" eb="2">
      <t>カキ</t>
    </rPh>
    <rPh sb="2" eb="4">
      <t>キュウギョウ</t>
    </rPh>
    <rPh sb="4" eb="5">
      <t>ヒ</t>
    </rPh>
    <rPh sb="6" eb="7">
      <t>オ</t>
    </rPh>
    <phoneticPr fontId="1"/>
  </si>
  <si>
    <t>避難訓練・学級委員任命式</t>
    <rPh sb="0" eb="2">
      <t>ヒナン</t>
    </rPh>
    <rPh sb="2" eb="4">
      <t>クンレン</t>
    </rPh>
    <rPh sb="5" eb="7">
      <t>ガッキュウ</t>
    </rPh>
    <rPh sb="7" eb="9">
      <t>イイン</t>
    </rPh>
    <rPh sb="9" eb="12">
      <t>ニンメイシキ</t>
    </rPh>
    <phoneticPr fontId="1"/>
  </si>
  <si>
    <t>県西新人
水泳</t>
    <rPh sb="0" eb="1">
      <t>ケン</t>
    </rPh>
    <rPh sb="1" eb="2">
      <t>ニシ</t>
    </rPh>
    <rPh sb="2" eb="4">
      <t>シンジン</t>
    </rPh>
    <rPh sb="5" eb="7">
      <t>スイエイ</t>
    </rPh>
    <phoneticPr fontId="0"/>
  </si>
  <si>
    <t>新人古河
市内大会②</t>
    <rPh sb="0" eb="2">
      <t>シンジン</t>
    </rPh>
    <rPh sb="2" eb="4">
      <t>フルカワ</t>
    </rPh>
    <rPh sb="5" eb="7">
      <t>シナイ</t>
    </rPh>
    <rPh sb="7" eb="9">
      <t>タイカイ</t>
    </rPh>
    <phoneticPr fontId="0"/>
  </si>
  <si>
    <t>新人古河
市内大会①</t>
    <rPh sb="0" eb="2">
      <t>シンジン</t>
    </rPh>
    <rPh sb="2" eb="4">
      <t>フルカワ</t>
    </rPh>
    <rPh sb="5" eb="7">
      <t>タイカイ</t>
    </rPh>
    <phoneticPr fontId="0"/>
  </si>
  <si>
    <t>火曜日課</t>
    <rPh sb="0" eb="2">
      <t>カヨウ</t>
    </rPh>
    <rPh sb="2" eb="4">
      <t>ニッカ</t>
    </rPh>
    <phoneticPr fontId="1"/>
  </si>
  <si>
    <t>振替休日</t>
    <rPh sb="0" eb="4">
      <t>フリカエキュウジツ</t>
    </rPh>
    <phoneticPr fontId="0"/>
  </si>
  <si>
    <t>振替休日</t>
    <rPh sb="0" eb="4">
      <t>フリカエキュウジツ</t>
    </rPh>
    <phoneticPr fontId="1"/>
  </si>
  <si>
    <t>新人戦
激励会</t>
    <rPh sb="0" eb="2">
      <t>シンジン</t>
    </rPh>
    <rPh sb="2" eb="3">
      <t>セン</t>
    </rPh>
    <rPh sb="4" eb="7">
      <t>ゲキレイカイ</t>
    </rPh>
    <phoneticPr fontId="1"/>
  </si>
  <si>
    <t>新人県西地区大会①</t>
    <rPh sb="0" eb="2">
      <t>シンジン</t>
    </rPh>
    <rPh sb="2" eb="4">
      <t>ケンセイ</t>
    </rPh>
    <rPh sb="4" eb="6">
      <t>チク</t>
    </rPh>
    <rPh sb="6" eb="8">
      <t>タイカイ</t>
    </rPh>
    <phoneticPr fontId="0"/>
  </si>
  <si>
    <t>新人県西地区大会②</t>
    <rPh sb="0" eb="2">
      <t>シンジン</t>
    </rPh>
    <rPh sb="2" eb="4">
      <t>ケンセイ</t>
    </rPh>
    <rPh sb="4" eb="6">
      <t>チク</t>
    </rPh>
    <rPh sb="6" eb="8">
      <t>タイカイ</t>
    </rPh>
    <phoneticPr fontId="0"/>
  </si>
  <si>
    <t>新人県西地区大会予</t>
    <rPh sb="0" eb="2">
      <t>シンジン</t>
    </rPh>
    <rPh sb="2" eb="4">
      <t>ケンセイ</t>
    </rPh>
    <rPh sb="4" eb="6">
      <t>チク</t>
    </rPh>
    <rPh sb="6" eb="8">
      <t>タイカイ</t>
    </rPh>
    <rPh sb="8" eb="9">
      <t>ヨ</t>
    </rPh>
    <phoneticPr fontId="0"/>
  </si>
  <si>
    <t>新人県西地区大会予備</t>
    <rPh sb="0" eb="2">
      <t>シンジン</t>
    </rPh>
    <rPh sb="2" eb="4">
      <t>ケンセイ</t>
    </rPh>
    <rPh sb="4" eb="6">
      <t>チク</t>
    </rPh>
    <rPh sb="6" eb="8">
      <t>タイカイ</t>
    </rPh>
    <rPh sb="8" eb="9">
      <t>ヨ</t>
    </rPh>
    <rPh sb="9" eb="10">
      <t>ビ</t>
    </rPh>
    <phoneticPr fontId="0"/>
  </si>
  <si>
    <t>新人古河
市内大会予</t>
    <rPh sb="0" eb="2">
      <t>シンジン</t>
    </rPh>
    <rPh sb="2" eb="4">
      <t>フルカワ</t>
    </rPh>
    <rPh sb="5" eb="7">
      <t>シナイ</t>
    </rPh>
    <rPh sb="7" eb="9">
      <t>タイカイ</t>
    </rPh>
    <rPh sb="9" eb="10">
      <t>ビ</t>
    </rPh>
    <phoneticPr fontId="0"/>
  </si>
  <si>
    <t>県新人大会</t>
    <rPh sb="0" eb="1">
      <t>ケン</t>
    </rPh>
    <rPh sb="1" eb="3">
      <t>シンジン</t>
    </rPh>
    <rPh sb="3" eb="5">
      <t>タイカイ</t>
    </rPh>
    <phoneticPr fontId="0"/>
  </si>
  <si>
    <t>秋桜祭・合唱コンクール</t>
    <rPh sb="0" eb="2">
      <t>シュウオウ</t>
    </rPh>
    <rPh sb="2" eb="3">
      <t>サイ</t>
    </rPh>
    <rPh sb="4" eb="6">
      <t>ガッショウ</t>
    </rPh>
    <phoneticPr fontId="1"/>
  </si>
  <si>
    <t>三者面談①</t>
    <rPh sb="0" eb="2">
      <t>サンシャ</t>
    </rPh>
    <rPh sb="2" eb="4">
      <t>メンダン</t>
    </rPh>
    <phoneticPr fontId="0"/>
  </si>
  <si>
    <t>三者面談②</t>
    <rPh sb="0" eb="2">
      <t>サンシャ</t>
    </rPh>
    <rPh sb="2" eb="4">
      <t>メンダン</t>
    </rPh>
    <phoneticPr fontId="0"/>
  </si>
  <si>
    <t>三者面談③</t>
    <rPh sb="0" eb="2">
      <t>サンシャ</t>
    </rPh>
    <rPh sb="2" eb="4">
      <t>メンダン</t>
    </rPh>
    <phoneticPr fontId="0"/>
  </si>
  <si>
    <t>三者面談④
県駅伝</t>
    <rPh sb="0" eb="2">
      <t>サンシャ</t>
    </rPh>
    <rPh sb="2" eb="4">
      <t>メンダン</t>
    </rPh>
    <rPh sb="6" eb="7">
      <t>ケン</t>
    </rPh>
    <rPh sb="7" eb="9">
      <t>エキデン</t>
    </rPh>
    <phoneticPr fontId="0"/>
  </si>
  <si>
    <t>三者面談⑤</t>
    <rPh sb="0" eb="2">
      <t>サンシャ</t>
    </rPh>
    <rPh sb="2" eb="4">
      <t>メンダン</t>
    </rPh>
    <phoneticPr fontId="0"/>
  </si>
  <si>
    <t>茨城県民の日学校閉庁日</t>
    <rPh sb="0" eb="3">
      <t>イバラキケン</t>
    </rPh>
    <rPh sb="3" eb="4">
      <t>ミン</t>
    </rPh>
    <rPh sb="5" eb="6">
      <t>ヒ</t>
    </rPh>
    <rPh sb="6" eb="8">
      <t>ガッコウ</t>
    </rPh>
    <rPh sb="8" eb="10">
      <t>ヘイチョウ</t>
    </rPh>
    <rPh sb="10" eb="11">
      <t>ヒ</t>
    </rPh>
    <phoneticPr fontId="0"/>
  </si>
  <si>
    <t>月曜日課
委員会活動</t>
    <rPh sb="0" eb="2">
      <t>ゲツヨウ</t>
    </rPh>
    <rPh sb="2" eb="4">
      <t>ニッカ</t>
    </rPh>
    <rPh sb="5" eb="8">
      <t>イインカイ</t>
    </rPh>
    <rPh sb="8" eb="10">
      <t>カツドウ</t>
    </rPh>
    <phoneticPr fontId="1"/>
  </si>
  <si>
    <t>冬季休業日始</t>
    <rPh sb="0" eb="2">
      <t>トウキ</t>
    </rPh>
    <rPh sb="2" eb="4">
      <t>キュウギョウ</t>
    </rPh>
    <rPh sb="4" eb="5">
      <t>ヒ</t>
    </rPh>
    <rPh sb="5" eb="6">
      <t>ハジ</t>
    </rPh>
    <phoneticPr fontId="1"/>
  </si>
  <si>
    <t>冬季休業日終</t>
    <rPh sb="0" eb="2">
      <t>トウキ</t>
    </rPh>
    <rPh sb="2" eb="4">
      <t>キュウギョウ</t>
    </rPh>
    <rPh sb="4" eb="5">
      <t>ヒ</t>
    </rPh>
    <rPh sb="5" eb="6">
      <t>シュウ</t>
    </rPh>
    <phoneticPr fontId="1"/>
  </si>
  <si>
    <t>実力テスト</t>
    <rPh sb="0" eb="1">
      <t>ジツ</t>
    </rPh>
    <rPh sb="1" eb="2">
      <t>チカラ</t>
    </rPh>
    <phoneticPr fontId="1"/>
  </si>
  <si>
    <t>学力診断
テスト</t>
    <rPh sb="0" eb="2">
      <t>ガクリョク</t>
    </rPh>
    <rPh sb="2" eb="4">
      <t>シンダン</t>
    </rPh>
    <phoneticPr fontId="0"/>
  </si>
  <si>
    <t>三者面談①
三年</t>
    <rPh sb="0" eb="2">
      <t>サンシャ</t>
    </rPh>
    <rPh sb="2" eb="4">
      <t>メンダン</t>
    </rPh>
    <rPh sb="6" eb="7">
      <t>3</t>
    </rPh>
    <rPh sb="7" eb="8">
      <t>ネン</t>
    </rPh>
    <phoneticPr fontId="0"/>
  </si>
  <si>
    <t>三者面談②
三年</t>
    <rPh sb="0" eb="2">
      <t>サンシャ</t>
    </rPh>
    <rPh sb="2" eb="4">
      <t>メンダン</t>
    </rPh>
    <rPh sb="6" eb="7">
      <t>3</t>
    </rPh>
    <rPh sb="7" eb="8">
      <t>ネン</t>
    </rPh>
    <phoneticPr fontId="0"/>
  </si>
  <si>
    <t>三者面談③
三年</t>
    <rPh sb="0" eb="2">
      <t>サンシャ</t>
    </rPh>
    <rPh sb="2" eb="4">
      <t>メンダン</t>
    </rPh>
    <rPh sb="6" eb="7">
      <t>3</t>
    </rPh>
    <rPh sb="7" eb="8">
      <t>ネン</t>
    </rPh>
    <phoneticPr fontId="0"/>
  </si>
  <si>
    <t>三者面談④
三年</t>
    <rPh sb="0" eb="2">
      <t>サンシャ</t>
    </rPh>
    <rPh sb="2" eb="4">
      <t>メンダン</t>
    </rPh>
    <rPh sb="6" eb="7">
      <t>3</t>
    </rPh>
    <rPh sb="7" eb="8">
      <t>ネン</t>
    </rPh>
    <phoneticPr fontId="0"/>
  </si>
  <si>
    <t>三者面談⑤
三年</t>
    <rPh sb="0" eb="2">
      <t>サンシャ</t>
    </rPh>
    <rPh sb="2" eb="4">
      <t>メンダン</t>
    </rPh>
    <rPh sb="6" eb="7">
      <t>3</t>
    </rPh>
    <rPh sb="7" eb="8">
      <t>ネン</t>
    </rPh>
    <phoneticPr fontId="0"/>
  </si>
  <si>
    <t>三者面談予
三年</t>
    <rPh sb="0" eb="2">
      <t>サンシャ</t>
    </rPh>
    <rPh sb="2" eb="4">
      <t>メンダン</t>
    </rPh>
    <rPh sb="4" eb="5">
      <t>ヨ</t>
    </rPh>
    <rPh sb="6" eb="7">
      <t>3</t>
    </rPh>
    <rPh sb="7" eb="8">
      <t>ネン</t>
    </rPh>
    <phoneticPr fontId="0"/>
  </si>
  <si>
    <t>建国記念の日</t>
    <rPh sb="0" eb="2">
      <t>ケンコク</t>
    </rPh>
    <rPh sb="2" eb="4">
      <t>キネン</t>
    </rPh>
    <rPh sb="5" eb="6">
      <t>ヒ</t>
    </rPh>
    <phoneticPr fontId="0"/>
  </si>
  <si>
    <t>第五回定期テスト実力</t>
    <rPh sb="0" eb="1">
      <t>ダイ</t>
    </rPh>
    <rPh sb="1" eb="2">
      <t>5</t>
    </rPh>
    <rPh sb="2" eb="3">
      <t>カイ</t>
    </rPh>
    <rPh sb="3" eb="5">
      <t>テイキ</t>
    </rPh>
    <rPh sb="8" eb="10">
      <t>ジツリョク</t>
    </rPh>
    <phoneticPr fontId="0"/>
  </si>
  <si>
    <t>第四回定期テスト四科</t>
    <rPh sb="0" eb="1">
      <t>ダイ</t>
    </rPh>
    <rPh sb="1" eb="2">
      <t>ヨン</t>
    </rPh>
    <rPh sb="2" eb="3">
      <t>カイ</t>
    </rPh>
    <rPh sb="3" eb="5">
      <t>テイキ</t>
    </rPh>
    <rPh sb="8" eb="9">
      <t>4</t>
    </rPh>
    <rPh sb="9" eb="10">
      <t>カ</t>
    </rPh>
    <phoneticPr fontId="0"/>
  </si>
  <si>
    <t>授業参観
懇談会</t>
    <rPh sb="0" eb="2">
      <t>ジュギョウ</t>
    </rPh>
    <rPh sb="2" eb="4">
      <t>サンカン</t>
    </rPh>
    <rPh sb="5" eb="7">
      <t>コンダン</t>
    </rPh>
    <rPh sb="7" eb="8">
      <t>カイ</t>
    </rPh>
    <phoneticPr fontId="1"/>
  </si>
  <si>
    <t>学力考査</t>
    <rPh sb="0" eb="2">
      <t>ガクリョク</t>
    </rPh>
    <rPh sb="2" eb="4">
      <t>コウサ</t>
    </rPh>
    <phoneticPr fontId="1"/>
  </si>
  <si>
    <t>特色選抜等</t>
    <rPh sb="0" eb="2">
      <t>トクショク</t>
    </rPh>
    <rPh sb="2" eb="4">
      <t>センバツ</t>
    </rPh>
    <rPh sb="4" eb="5">
      <t>トウ</t>
    </rPh>
    <phoneticPr fontId="1"/>
  </si>
  <si>
    <t>第四回定期テスト実力</t>
    <rPh sb="0" eb="1">
      <t>ダイ</t>
    </rPh>
    <rPh sb="1" eb="2">
      <t>ヨン</t>
    </rPh>
    <rPh sb="2" eb="3">
      <t>カイ</t>
    </rPh>
    <rPh sb="3" eb="5">
      <t>テイキ</t>
    </rPh>
    <rPh sb="8" eb="10">
      <t>ジツリョク</t>
    </rPh>
    <phoneticPr fontId="0"/>
  </si>
  <si>
    <t>第三回定期テスト五科</t>
    <rPh sb="0" eb="1">
      <t>ダイ</t>
    </rPh>
    <rPh sb="1" eb="2">
      <t>サン</t>
    </rPh>
    <rPh sb="2" eb="3">
      <t>カイ</t>
    </rPh>
    <rPh sb="3" eb="5">
      <t>テイキ</t>
    </rPh>
    <rPh sb="8" eb="9">
      <t>ゴ</t>
    </rPh>
    <rPh sb="9" eb="10">
      <t>カ</t>
    </rPh>
    <phoneticPr fontId="0"/>
  </si>
  <si>
    <t>第ニ回定期テスト四科</t>
    <rPh sb="0" eb="1">
      <t>ダイ</t>
    </rPh>
    <rPh sb="2" eb="3">
      <t>カイ</t>
    </rPh>
    <rPh sb="3" eb="5">
      <t>テイキ</t>
    </rPh>
    <rPh sb="8" eb="9">
      <t>ヨン</t>
    </rPh>
    <rPh sb="9" eb="10">
      <t>カ</t>
    </rPh>
    <phoneticPr fontId="0"/>
  </si>
  <si>
    <t>第二回定期　テスト実力</t>
    <rPh sb="0" eb="1">
      <t>ダイ</t>
    </rPh>
    <rPh sb="1" eb="2">
      <t>ニ</t>
    </rPh>
    <rPh sb="2" eb="3">
      <t>カイ</t>
    </rPh>
    <rPh sb="3" eb="5">
      <t>テイキ</t>
    </rPh>
    <rPh sb="9" eb="11">
      <t>ジツリョク</t>
    </rPh>
    <phoneticPr fontId="1"/>
  </si>
  <si>
    <t>ＰＴＡ奉仕作業ニ年</t>
    <rPh sb="3" eb="5">
      <t>ホウシ</t>
    </rPh>
    <rPh sb="5" eb="7">
      <t>サギョウ</t>
    </rPh>
    <rPh sb="8" eb="9">
      <t>ネン</t>
    </rPh>
    <phoneticPr fontId="1"/>
  </si>
  <si>
    <t>ＰＴＡ奉仕作業三年</t>
    <rPh sb="3" eb="5">
      <t>ホウシ</t>
    </rPh>
    <rPh sb="5" eb="7">
      <t>サギョウ</t>
    </rPh>
    <rPh sb="7" eb="8">
      <t>サン</t>
    </rPh>
    <rPh sb="8" eb="9">
      <t>ネン</t>
    </rPh>
    <phoneticPr fontId="1"/>
  </si>
  <si>
    <t>修学旅行①</t>
    <rPh sb="0" eb="2">
      <t>シュウガク</t>
    </rPh>
    <rPh sb="2" eb="4">
      <t>リョコウ</t>
    </rPh>
    <phoneticPr fontId="0"/>
  </si>
  <si>
    <t>修学旅行②県西新人陸上</t>
    <rPh sb="0" eb="2">
      <t>シュウガク</t>
    </rPh>
    <rPh sb="2" eb="4">
      <t>リョコウ</t>
    </rPh>
    <rPh sb="5" eb="7">
      <t>ケンセイ</t>
    </rPh>
    <rPh sb="7" eb="9">
      <t>シンジン</t>
    </rPh>
    <rPh sb="9" eb="11">
      <t>リクジョウ</t>
    </rPh>
    <phoneticPr fontId="0"/>
  </si>
  <si>
    <t>修学旅行③</t>
    <rPh sb="0" eb="2">
      <t>シュウガク</t>
    </rPh>
    <rPh sb="2" eb="4">
      <t>リョコウ</t>
    </rPh>
    <phoneticPr fontId="0"/>
  </si>
  <si>
    <t>校外学習
ニ年</t>
    <rPh sb="0" eb="4">
      <t>コウガイガクシュウ</t>
    </rPh>
    <rPh sb="6" eb="7">
      <t>ネン</t>
    </rPh>
    <phoneticPr fontId="1"/>
  </si>
  <si>
    <t>月曜日課</t>
    <rPh sb="0" eb="2">
      <t>ゲツヨウ</t>
    </rPh>
    <rPh sb="2" eb="4">
      <t>ニッカ</t>
    </rPh>
    <phoneticPr fontId="1"/>
  </si>
  <si>
    <t>三年生を
送る会</t>
    <rPh sb="0" eb="1">
      <t>3</t>
    </rPh>
    <rPh sb="1" eb="2">
      <t>ネン</t>
    </rPh>
    <rPh sb="2" eb="3">
      <t>セイ</t>
    </rPh>
    <rPh sb="5" eb="6">
      <t>オク</t>
    </rPh>
    <rPh sb="7" eb="8">
      <t>カイ</t>
    </rPh>
    <phoneticPr fontId="1"/>
  </si>
  <si>
    <t>卒業証書
授与式</t>
    <rPh sb="0" eb="2">
      <t>ソツギョウ</t>
    </rPh>
    <rPh sb="2" eb="4">
      <t>ショウショ</t>
    </rPh>
    <rPh sb="5" eb="8">
      <t>ジュヨシキ</t>
    </rPh>
    <phoneticPr fontId="0"/>
  </si>
  <si>
    <t>合格者の
発表</t>
    <rPh sb="0" eb="2">
      <t>ゴウカク</t>
    </rPh>
    <rPh sb="2" eb="3">
      <t>シャ</t>
    </rPh>
    <rPh sb="5" eb="7">
      <t>ハッピョウ</t>
    </rPh>
    <phoneticPr fontId="1"/>
  </si>
  <si>
    <t>学年末
休業日始</t>
    <rPh sb="0" eb="2">
      <t>ガクネン</t>
    </rPh>
    <rPh sb="2" eb="3">
      <t>マツ</t>
    </rPh>
    <rPh sb="4" eb="6">
      <t>キュウギョウ</t>
    </rPh>
    <rPh sb="6" eb="7">
      <t>ヒ</t>
    </rPh>
    <rPh sb="7" eb="8">
      <t>ハジ</t>
    </rPh>
    <phoneticPr fontId="1"/>
  </si>
  <si>
    <t>離任式</t>
    <rPh sb="0" eb="2">
      <t>リニン</t>
    </rPh>
    <rPh sb="2" eb="3">
      <t>シキ</t>
    </rPh>
    <phoneticPr fontId="1"/>
  </si>
  <si>
    <t>第四回定期テスト実力</t>
    <rPh sb="8" eb="10">
      <t>ジツリョク</t>
    </rPh>
    <phoneticPr fontId="1"/>
  </si>
  <si>
    <t>第三学期
始業式</t>
    <rPh sb="0" eb="1">
      <t>ダイ</t>
    </rPh>
    <rPh sb="1" eb="2">
      <t>サン</t>
    </rPh>
    <rPh sb="2" eb="4">
      <t>ガッキ</t>
    </rPh>
    <rPh sb="5" eb="8">
      <t>シギョウシキ</t>
    </rPh>
    <phoneticPr fontId="0"/>
  </si>
  <si>
    <t>天皇誕生日</t>
    <rPh sb="0" eb="5">
      <t>テンノウタンジョウビ</t>
    </rPh>
    <phoneticPr fontId="0"/>
  </si>
  <si>
    <t>金</t>
    <rPh sb="0" eb="1">
      <t>キン</t>
    </rPh>
    <phoneticPr fontId="1"/>
  </si>
  <si>
    <t>金</t>
    <rPh sb="0" eb="1">
      <t>キン</t>
    </rPh>
    <phoneticPr fontId="1"/>
  </si>
  <si>
    <t>学校閉庁日</t>
    <phoneticPr fontId="0"/>
  </si>
  <si>
    <t>金</t>
    <rPh sb="0" eb="1">
      <t>キン</t>
    </rPh>
    <phoneticPr fontId="1"/>
  </si>
  <si>
    <t>関東大会</t>
    <rPh sb="0" eb="2">
      <t>カントウ</t>
    </rPh>
    <rPh sb="2" eb="4">
      <t>タイカイ</t>
    </rPh>
    <phoneticPr fontId="1"/>
  </si>
  <si>
    <t>関東大会</t>
    <rPh sb="0" eb="4">
      <t>カントウタイカイ</t>
    </rPh>
    <phoneticPr fontId="1"/>
  </si>
  <si>
    <t>全国大会</t>
    <rPh sb="0" eb="4">
      <t>ゼンコクタイカイ</t>
    </rPh>
    <phoneticPr fontId="1"/>
  </si>
  <si>
    <t>三者面談①</t>
    <rPh sb="0" eb="2">
      <t>サンシャ</t>
    </rPh>
    <rPh sb="2" eb="4">
      <t>メンダン</t>
    </rPh>
    <phoneticPr fontId="1"/>
  </si>
  <si>
    <t>三者面談②</t>
    <rPh sb="0" eb="2">
      <t>サンシャ</t>
    </rPh>
    <rPh sb="2" eb="4">
      <t>メンダン</t>
    </rPh>
    <phoneticPr fontId="1"/>
  </si>
  <si>
    <t>三者面談③</t>
    <rPh sb="0" eb="2">
      <t>サンシャ</t>
    </rPh>
    <rPh sb="2" eb="4">
      <t>メンダン</t>
    </rPh>
    <phoneticPr fontId="1"/>
  </si>
  <si>
    <t>三者面談④</t>
    <rPh sb="0" eb="2">
      <t>サンシャ</t>
    </rPh>
    <rPh sb="2" eb="4">
      <t>メンダン</t>
    </rPh>
    <phoneticPr fontId="1"/>
  </si>
  <si>
    <t>三者面談⑤</t>
    <rPh sb="0" eb="2">
      <t>サンシャ</t>
    </rPh>
    <rPh sb="2" eb="4">
      <t>メンダン</t>
    </rPh>
    <phoneticPr fontId="1"/>
  </si>
  <si>
    <t>春分の日・北関東大会</t>
    <rPh sb="0" eb="2">
      <t>シュンブン</t>
    </rPh>
    <rPh sb="3" eb="4">
      <t>ヒ</t>
    </rPh>
    <rPh sb="5" eb="8">
      <t>キタカントウ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</si>
</sst>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 wrapText="1"/>
    </xf>
    <xf numFmtId="0" fontId="13" fillId="0" borderId="22" xfId="0" applyFont="1" applyBorder="1" applyAlignment="1">
      <alignment horizontal="center" vertical="center" textRotation="255" wrapText="1"/>
    </xf>
    <xf numFmtId="0" fontId="15" fillId="0" borderId="22" xfId="0" applyFont="1" applyBorder="1" applyAlignment="1">
      <alignment horizontal="center" vertical="center" textRotation="255" wrapText="1"/>
    </xf>
    <xf numFmtId="0" fontId="11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textRotation="255" wrapText="1"/>
    </xf>
    <xf numFmtId="0" fontId="11" fillId="0" borderId="22" xfId="0" applyFont="1" applyBorder="1" applyAlignment="1">
      <alignment horizontal="center" vertical="top" textRotation="255" wrapText="1"/>
    </xf>
    <xf numFmtId="0" fontId="0" fillId="0" borderId="23" xfId="0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 wrapText="1"/>
    </xf>
    <xf numFmtId="0" fontId="16" fillId="0" borderId="23" xfId="0" applyFont="1" applyBorder="1" applyAlignment="1">
      <alignment horizontal="center" vertical="center" textRotation="255" wrapText="1"/>
    </xf>
    <xf numFmtId="0" fontId="12" fillId="0" borderId="23" xfId="0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  <xf numFmtId="0" fontId="17" fillId="0" borderId="23" xfId="0" applyFont="1" applyBorder="1" applyAlignment="1">
      <alignment horizontal="center" vertical="center" textRotation="255" wrapText="1"/>
    </xf>
    <xf numFmtId="0" fontId="18" fillId="0" borderId="22" xfId="0" applyFont="1" applyBorder="1" applyAlignment="1">
      <alignment horizontal="center" vertical="center" textRotation="255" wrapText="1"/>
    </xf>
    <xf numFmtId="0" fontId="19" fillId="0" borderId="22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13" fillId="0" borderId="23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textRotation="255" wrapText="1"/>
    </xf>
    <xf numFmtId="0" fontId="6" fillId="2" borderId="22" xfId="0" applyFont="1" applyFill="1" applyBorder="1" applyAlignment="1">
      <alignment horizontal="center" vertical="center" textRotation="255" wrapText="1"/>
    </xf>
    <xf numFmtId="0" fontId="0" fillId="2" borderId="25" xfId="0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top" textRotation="255" wrapText="1"/>
    </xf>
    <xf numFmtId="0" fontId="9" fillId="0" borderId="22" xfId="0" applyFont="1" applyBorder="1" applyAlignment="1">
      <alignment horizontal="center" vertical="top" textRotation="255" wrapText="1"/>
    </xf>
    <xf numFmtId="0" fontId="12" fillId="0" borderId="22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255" wrapText="1"/>
    </xf>
    <xf numFmtId="0" fontId="18" fillId="0" borderId="23" xfId="0" applyFont="1" applyBorder="1" applyAlignment="1">
      <alignment horizontal="center" vertical="center" textRotation="255" wrapText="1"/>
    </xf>
    <xf numFmtId="0" fontId="19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textRotation="255" wrapText="1"/>
    </xf>
    <xf numFmtId="0" fontId="13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textRotation="255" wrapText="1"/>
    </xf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textRotation="255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4" borderId="23" xfId="0" applyFont="1" applyFill="1" applyBorder="1" applyAlignment="1">
      <alignment horizontal="center" vertical="center" textRotation="255" wrapText="1"/>
    </xf>
    <xf numFmtId="0" fontId="0" fillId="5" borderId="5" xfId="0" applyFill="1" applyBorder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textRotation="255" wrapText="1"/>
    </xf>
    <xf numFmtId="0" fontId="0" fillId="5" borderId="25" xfId="0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textRotation="255" wrapText="1"/>
    </xf>
    <xf numFmtId="0" fontId="0" fillId="5" borderId="4" xfId="0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textRotation="255" wrapText="1"/>
    </xf>
    <xf numFmtId="0" fontId="18" fillId="5" borderId="22" xfId="0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1">
    <cellStyle name="標準" xfId="0" builtinId="0"/>
  </cellStyles>
  <dxfs count="276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13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12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5" Type="http://schemas.openxmlformats.org/officeDocument/2006/relationships/printerSettings" Target="../printerSettings/printerSettings18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Relationship Id="rId14" Type="http://schemas.openxmlformats.org/officeDocument/2006/relationships/printerSettings" Target="../printerSettings/printerSettings17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13" Type="http://schemas.openxmlformats.org/officeDocument/2006/relationships/printerSettings" Target="../printerSettings/printerSettings193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Relationship Id="rId14" Type="http://schemas.openxmlformats.org/officeDocument/2006/relationships/printerSettings" Target="../printerSettings/printerSettings1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13" Type="http://schemas.openxmlformats.org/officeDocument/2006/relationships/printerSettings" Target="../printerSettings/printerSettings223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12" Type="http://schemas.openxmlformats.org/officeDocument/2006/relationships/printerSettings" Target="../printerSettings/printerSettings222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11" Type="http://schemas.openxmlformats.org/officeDocument/2006/relationships/printerSettings" Target="../printerSettings/printerSettings221.bin"/><Relationship Id="rId5" Type="http://schemas.openxmlformats.org/officeDocument/2006/relationships/printerSettings" Target="../printerSettings/printerSettings215.bin"/><Relationship Id="rId1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Relationship Id="rId14" Type="http://schemas.openxmlformats.org/officeDocument/2006/relationships/printerSettings" Target="../printerSettings/printerSettings22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28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27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35.bin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tabSelected="1" view="pageBreakPreview" zoomScale="80" zoomScaleNormal="75" zoomScaleSheetLayoutView="80" workbookViewId="0">
      <selection activeCell="AG124" sqref="AG124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60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118</v>
      </c>
      <c r="G6" s="13" t="s">
        <v>0</v>
      </c>
      <c r="H6" s="145" t="s">
        <v>6</v>
      </c>
      <c r="I6" s="136"/>
      <c r="J6" s="11">
        <f>L8+L18+L28+L38+L48+L58+L68+L78+L88+L99+L109+L119</f>
        <v>53</v>
      </c>
      <c r="K6" s="13" t="s">
        <v>0</v>
      </c>
      <c r="L6" s="145" t="s">
        <v>8</v>
      </c>
      <c r="M6" s="136"/>
      <c r="N6" s="11">
        <f>P8+P18+P28+P38+P48+P58+P68+P78+P88+P99+P109+P119</f>
        <v>65</v>
      </c>
      <c r="O6" s="4" t="s">
        <v>0</v>
      </c>
      <c r="P6" s="12" t="s">
        <v>11</v>
      </c>
      <c r="Q6" s="11"/>
      <c r="R6" s="11">
        <f>U8+U18+U28+U38+U48+U58+U68+U78+U88+U99+U109+U119</f>
        <v>247</v>
      </c>
      <c r="S6" s="13" t="s">
        <v>0</v>
      </c>
      <c r="T6" s="145" t="s">
        <v>9</v>
      </c>
      <c r="U6" s="136"/>
      <c r="V6" s="11">
        <f>Y8+Y18+Y28+Y38+Y48+Y58+Y68+Y78+Y88+Y99+Y109+Y119</f>
        <v>141</v>
      </c>
      <c r="W6" s="13" t="s">
        <v>0</v>
      </c>
      <c r="X6" s="145" t="s">
        <v>10</v>
      </c>
      <c r="Y6" s="136"/>
      <c r="Z6" s="11">
        <f>AC8+AC18+AC28+AC38+AC48+AC58+AC68+AC78+AC88+AC99+AC109+AC119</f>
        <v>106</v>
      </c>
      <c r="AA6" s="4" t="s">
        <v>0</v>
      </c>
      <c r="AC6" s="135" t="s">
        <v>12</v>
      </c>
      <c r="AD6" s="136"/>
      <c r="AE6" s="136"/>
      <c r="AF6" s="22">
        <f>N6+Z6</f>
        <v>171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4</v>
      </c>
      <c r="M8" s="15" t="s">
        <v>0</v>
      </c>
      <c r="N8" s="141" t="s">
        <v>8</v>
      </c>
      <c r="O8" s="142"/>
      <c r="P8" s="14">
        <f>COUNTIF(C13:AG13,2)</f>
        <v>5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12</v>
      </c>
      <c r="Z8" s="15" t="s">
        <v>0</v>
      </c>
      <c r="AA8" s="141" t="s">
        <v>10</v>
      </c>
      <c r="AB8" s="142"/>
      <c r="AC8" s="14">
        <f>COUNTIF(C13:AG13,4)</f>
        <v>9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1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2</v>
      </c>
      <c r="W13" s="9">
        <v>1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2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>IF(C13=4,"○",IF(C13=2,"○",""))</f>
        <v>○</v>
      </c>
      <c r="D14" s="85" t="str">
        <f t="shared" ref="D14:AF14" si="4">IF(D13=4,"○",IF(D13=2,"○",""))</f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/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>○</v>
      </c>
      <c r="W14" s="9" t="str">
        <f t="shared" si="4"/>
        <v/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>○</v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67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11</v>
      </c>
      <c r="I18" s="33" t="s">
        <v>0</v>
      </c>
      <c r="J18" s="141" t="s">
        <v>6</v>
      </c>
      <c r="K18" s="142"/>
      <c r="L18" s="32">
        <f>COUNTIF(C23:AG23,1)</f>
        <v>5</v>
      </c>
      <c r="M18" s="33" t="s">
        <v>0</v>
      </c>
      <c r="N18" s="141" t="s">
        <v>8</v>
      </c>
      <c r="O18" s="142"/>
      <c r="P18" s="32">
        <f>COUNTIF(C23:AG23,2)</f>
        <v>6</v>
      </c>
      <c r="Q18" s="34" t="s">
        <v>0</v>
      </c>
      <c r="R18" s="35"/>
      <c r="S18" s="148" t="s">
        <v>7</v>
      </c>
      <c r="T18" s="142"/>
      <c r="U18" s="32">
        <f>Y18+AC18</f>
        <v>20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" si="5">DATE($B$2,$B18,D19)</f>
        <v>45414</v>
      </c>
      <c r="E20" s="3">
        <f t="shared" ref="E20" si="6">DATE($B$2,$B18,E19)</f>
        <v>45415</v>
      </c>
      <c r="F20" s="3">
        <f t="shared" ref="F20" si="7">DATE($B$2,$B18,F19)</f>
        <v>45416</v>
      </c>
      <c r="G20" s="3">
        <f t="shared" ref="G20" si="8">DATE($B$2,$B18,G19)</f>
        <v>45417</v>
      </c>
      <c r="H20" s="3">
        <f t="shared" ref="H20" si="9">DATE($B$2,$B18,H19)</f>
        <v>45418</v>
      </c>
      <c r="I20" s="3">
        <f t="shared" ref="I20" si="10">DATE($B$2,$B18,I19)</f>
        <v>45419</v>
      </c>
      <c r="J20" s="3">
        <f t="shared" ref="J20" si="11">DATE($B$2,$B18,J19)</f>
        <v>45420</v>
      </c>
      <c r="K20" s="3">
        <f t="shared" ref="K20" si="12">DATE($B$2,$B18,K19)</f>
        <v>45421</v>
      </c>
      <c r="L20" s="3">
        <f t="shared" ref="L20" si="13">DATE($B$2,$B18,L19)</f>
        <v>45422</v>
      </c>
      <c r="M20" s="3">
        <f t="shared" ref="M20" si="14">DATE($B$2,$B18,M19)</f>
        <v>45423</v>
      </c>
      <c r="N20" s="3">
        <f t="shared" ref="N20" si="15">DATE($B$2,$B18,N19)</f>
        <v>45424</v>
      </c>
      <c r="O20" s="3">
        <f t="shared" ref="O20" si="16">DATE($B$2,$B18,O19)</f>
        <v>45425</v>
      </c>
      <c r="P20" s="3">
        <f t="shared" ref="P20" si="17">DATE($B$2,$B18,P19)</f>
        <v>45426</v>
      </c>
      <c r="Q20" s="3">
        <f t="shared" ref="Q20" si="18">DATE($B$2,$B18,Q19)</f>
        <v>45427</v>
      </c>
      <c r="R20" s="3">
        <f t="shared" ref="R20" si="19">DATE($B$2,$B18,R19)</f>
        <v>45428</v>
      </c>
      <c r="S20" s="3">
        <f t="shared" ref="S20" si="20">DATE($B$2,$B18,S19)</f>
        <v>45429</v>
      </c>
      <c r="T20" s="3">
        <f t="shared" ref="T20" si="21">DATE($B$2,$B18,T19)</f>
        <v>45430</v>
      </c>
      <c r="U20" s="3">
        <f t="shared" ref="U20" si="22">DATE($B$2,$B18,U19)</f>
        <v>45431</v>
      </c>
      <c r="V20" s="3">
        <f t="shared" ref="V20" si="23">DATE($B$2,$B18,V19)</f>
        <v>45432</v>
      </c>
      <c r="W20" s="3">
        <f t="shared" ref="W20" si="24">DATE($B$2,$B18,W19)</f>
        <v>45433</v>
      </c>
      <c r="X20" s="3">
        <f t="shared" ref="X20" si="25">DATE($B$2,$B18,X19)</f>
        <v>45434</v>
      </c>
      <c r="Y20" s="3">
        <f t="shared" ref="Y20" si="26">DATE($B$2,$B18,Y19)</f>
        <v>45435</v>
      </c>
      <c r="Z20" s="3">
        <f t="shared" ref="Z20" si="27">DATE($B$2,$B18,Z19)</f>
        <v>45436</v>
      </c>
      <c r="AA20" s="3">
        <f t="shared" ref="AA20" si="28">DATE($B$2,$B18,AA19)</f>
        <v>45437</v>
      </c>
      <c r="AB20" s="3">
        <f t="shared" ref="AB20" si="29">DATE($B$2,$B18,AB19)</f>
        <v>45438</v>
      </c>
      <c r="AC20" s="3">
        <f t="shared" ref="AC20" si="30">DATE($B$2,$B18,AC19)</f>
        <v>45439</v>
      </c>
      <c r="AD20" s="3">
        <f t="shared" ref="AD20" si="31">DATE($B$2,$B18,AD19)</f>
        <v>45440</v>
      </c>
      <c r="AE20" s="3">
        <f>DATE($B$2,$B18,AE19)</f>
        <v>45441</v>
      </c>
      <c r="AF20" s="3">
        <f t="shared" ref="AF20:AG20" si="32">DATE($B$2,$B18,AF19)</f>
        <v>45442</v>
      </c>
      <c r="AG20" s="3">
        <f t="shared" si="32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" si="33">WEEKDAY(D20,2)</f>
        <v>4</v>
      </c>
      <c r="E21" s="1">
        <f t="shared" ref="E21" si="34">WEEKDAY(E20,2)</f>
        <v>5</v>
      </c>
      <c r="F21" s="1">
        <f t="shared" ref="F21" si="35">WEEKDAY(F20,2)</f>
        <v>6</v>
      </c>
      <c r="G21" s="1">
        <f t="shared" ref="G21" si="36">WEEKDAY(G20,2)</f>
        <v>7</v>
      </c>
      <c r="H21" s="1">
        <f t="shared" ref="H21" si="37">WEEKDAY(H20,2)</f>
        <v>1</v>
      </c>
      <c r="I21" s="1">
        <f t="shared" ref="I21" si="38">WEEKDAY(I20,2)</f>
        <v>2</v>
      </c>
      <c r="J21" s="1">
        <f t="shared" ref="J21" si="39">WEEKDAY(J20,2)</f>
        <v>3</v>
      </c>
      <c r="K21" s="1">
        <f t="shared" ref="K21" si="40">WEEKDAY(K20,2)</f>
        <v>4</v>
      </c>
      <c r="L21" s="1">
        <f t="shared" ref="L21" si="41">WEEKDAY(L20,2)</f>
        <v>5</v>
      </c>
      <c r="M21" s="1">
        <f t="shared" ref="M21" si="42">WEEKDAY(M20,2)</f>
        <v>6</v>
      </c>
      <c r="N21" s="1">
        <f t="shared" ref="N21" si="43">WEEKDAY(N20,2)</f>
        <v>7</v>
      </c>
      <c r="O21" s="1">
        <f t="shared" ref="O21" si="44">WEEKDAY(O20,2)</f>
        <v>1</v>
      </c>
      <c r="P21" s="1">
        <f t="shared" ref="P21" si="45">WEEKDAY(P20,2)</f>
        <v>2</v>
      </c>
      <c r="Q21" s="1">
        <f t="shared" ref="Q21" si="46">WEEKDAY(Q20,2)</f>
        <v>3</v>
      </c>
      <c r="R21" s="1">
        <f t="shared" ref="R21" si="47">WEEKDAY(R20,2)</f>
        <v>4</v>
      </c>
      <c r="S21" s="1">
        <f t="shared" ref="S21" si="48">WEEKDAY(S20,2)</f>
        <v>5</v>
      </c>
      <c r="T21" s="1">
        <f t="shared" ref="T21" si="49">WEEKDAY(T20,2)</f>
        <v>6</v>
      </c>
      <c r="U21" s="1">
        <f t="shared" ref="U21" si="50">WEEKDAY(U20,2)</f>
        <v>7</v>
      </c>
      <c r="V21" s="1">
        <f t="shared" ref="V21" si="51">WEEKDAY(V20,2)</f>
        <v>1</v>
      </c>
      <c r="W21" s="1">
        <f t="shared" ref="W21" si="52">WEEKDAY(W20,2)</f>
        <v>2</v>
      </c>
      <c r="X21" s="1">
        <f t="shared" ref="X21" si="53">WEEKDAY(X20,2)</f>
        <v>3</v>
      </c>
      <c r="Y21" s="1">
        <f t="shared" ref="Y21" si="54">WEEKDAY(Y20,2)</f>
        <v>4</v>
      </c>
      <c r="Z21" s="1">
        <f t="shared" ref="Z21" si="55">WEEKDAY(Z20,2)</f>
        <v>5</v>
      </c>
      <c r="AA21" s="1">
        <f t="shared" ref="AA21" si="56">WEEKDAY(AA20,2)</f>
        <v>6</v>
      </c>
      <c r="AB21" s="1">
        <f t="shared" ref="AB21" si="57">WEEKDAY(AB20,2)</f>
        <v>7</v>
      </c>
      <c r="AC21" s="1">
        <f t="shared" ref="AC21" si="58">WEEKDAY(AC20,2)</f>
        <v>1</v>
      </c>
      <c r="AD21" s="1">
        <f t="shared" ref="AD21" si="59">WEEKDAY(AD20,2)</f>
        <v>2</v>
      </c>
      <c r="AE21" s="1">
        <f t="shared" ref="AE21" si="60">WEEKDAY(AE20,2)</f>
        <v>3</v>
      </c>
      <c r="AF21" s="1">
        <f t="shared" ref="AF21:AG21" si="61">WEEKDAY(AF20,2)</f>
        <v>4</v>
      </c>
      <c r="AG21" s="1">
        <f t="shared" si="61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F22" si="62">CHOOSE(WEEKDAY(E20),"日","月","火","水","木","金","土")</f>
        <v>金</v>
      </c>
      <c r="F22" s="7" t="str">
        <f t="shared" si="62"/>
        <v>土</v>
      </c>
      <c r="G22" s="7" t="str">
        <f t="shared" si="62"/>
        <v>日</v>
      </c>
      <c r="H22" s="7" t="str">
        <f t="shared" si="62"/>
        <v>月</v>
      </c>
      <c r="I22" s="7" t="str">
        <f t="shared" si="62"/>
        <v>火</v>
      </c>
      <c r="J22" s="7" t="str">
        <f t="shared" si="62"/>
        <v>水</v>
      </c>
      <c r="K22" s="7" t="str">
        <f t="shared" si="62"/>
        <v>木</v>
      </c>
      <c r="L22" s="7" t="str">
        <f t="shared" si="62"/>
        <v>金</v>
      </c>
      <c r="M22" s="7" t="str">
        <f t="shared" si="62"/>
        <v>土</v>
      </c>
      <c r="N22" s="7" t="str">
        <f t="shared" si="62"/>
        <v>日</v>
      </c>
      <c r="O22" s="7" t="str">
        <f t="shared" si="62"/>
        <v>月</v>
      </c>
      <c r="P22" s="7" t="str">
        <f t="shared" si="62"/>
        <v>火</v>
      </c>
      <c r="Q22" s="7" t="str">
        <f t="shared" si="62"/>
        <v>水</v>
      </c>
      <c r="R22" s="7" t="str">
        <f t="shared" si="62"/>
        <v>木</v>
      </c>
      <c r="S22" s="7" t="str">
        <f t="shared" si="62"/>
        <v>金</v>
      </c>
      <c r="T22" s="7" t="str">
        <f t="shared" si="62"/>
        <v>土</v>
      </c>
      <c r="U22" s="7" t="str">
        <f t="shared" si="62"/>
        <v>日</v>
      </c>
      <c r="V22" s="7" t="str">
        <f t="shared" si="62"/>
        <v>月</v>
      </c>
      <c r="W22" s="7" t="str">
        <f t="shared" si="62"/>
        <v>火</v>
      </c>
      <c r="X22" s="7" t="str">
        <f t="shared" si="62"/>
        <v>水</v>
      </c>
      <c r="Y22" s="7" t="str">
        <f t="shared" si="62"/>
        <v>木</v>
      </c>
      <c r="Z22" s="7" t="str">
        <f t="shared" si="62"/>
        <v>金</v>
      </c>
      <c r="AA22" s="7" t="str">
        <f t="shared" si="62"/>
        <v>土</v>
      </c>
      <c r="AB22" s="7" t="str">
        <f t="shared" si="62"/>
        <v>日</v>
      </c>
      <c r="AC22" s="7" t="str">
        <f t="shared" si="62"/>
        <v>月</v>
      </c>
      <c r="AD22" s="7" t="str">
        <f t="shared" si="62"/>
        <v>火</v>
      </c>
      <c r="AE22" s="7" t="str">
        <f t="shared" si="62"/>
        <v>水</v>
      </c>
      <c r="AF22" s="7" t="str">
        <f t="shared" si="62"/>
        <v>木</v>
      </c>
      <c r="AG22" s="7" t="str">
        <f t="shared" ref="AG22" si="63">CHOOSE(WEEKDAY(AG20),"日","月","火","水","木","金","土")</f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2</v>
      </c>
      <c r="H23" s="7">
        <v>2</v>
      </c>
      <c r="I23" s="7">
        <v>3</v>
      </c>
      <c r="J23" s="7">
        <v>4</v>
      </c>
      <c r="K23" s="7">
        <v>3</v>
      </c>
      <c r="L23" s="7">
        <v>4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2</v>
      </c>
      <c r="U23" s="7">
        <v>2</v>
      </c>
      <c r="V23" s="7">
        <v>1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>IF(C23=4,"○",IF(C23=2,"○",""))</f>
        <v>○</v>
      </c>
      <c r="D24" s="9" t="str">
        <f t="shared" ref="D24:AG24" si="64">IF(D23=4,"○",IF(D23=2,"○",""))</f>
        <v/>
      </c>
      <c r="E24" s="7" t="str">
        <f t="shared" si="64"/>
        <v/>
      </c>
      <c r="F24" s="7" t="str">
        <f t="shared" si="64"/>
        <v/>
      </c>
      <c r="G24" s="7" t="str">
        <f t="shared" si="64"/>
        <v>○</v>
      </c>
      <c r="H24" s="7" t="str">
        <f t="shared" si="64"/>
        <v>○</v>
      </c>
      <c r="I24" s="7" t="str">
        <f t="shared" si="64"/>
        <v/>
      </c>
      <c r="J24" s="7" t="str">
        <f t="shared" si="64"/>
        <v>○</v>
      </c>
      <c r="K24" s="7" t="str">
        <f t="shared" si="64"/>
        <v/>
      </c>
      <c r="L24" s="7" t="str">
        <f t="shared" si="64"/>
        <v>○</v>
      </c>
      <c r="M24" s="7" t="str">
        <f t="shared" si="64"/>
        <v/>
      </c>
      <c r="N24" s="7" t="str">
        <f t="shared" si="64"/>
        <v>○</v>
      </c>
      <c r="O24" s="7" t="str">
        <f t="shared" si="64"/>
        <v>○</v>
      </c>
      <c r="P24" s="7" t="str">
        <f t="shared" si="64"/>
        <v/>
      </c>
      <c r="Q24" s="7" t="str">
        <f t="shared" si="64"/>
        <v>○</v>
      </c>
      <c r="R24" s="7" t="str">
        <f t="shared" si="64"/>
        <v/>
      </c>
      <c r="S24" s="7" t="str">
        <f t="shared" si="64"/>
        <v/>
      </c>
      <c r="T24" s="7" t="str">
        <f t="shared" si="64"/>
        <v>○</v>
      </c>
      <c r="U24" s="7" t="str">
        <f t="shared" si="64"/>
        <v>○</v>
      </c>
      <c r="V24" s="7" t="str">
        <f t="shared" si="64"/>
        <v/>
      </c>
      <c r="W24" s="7" t="str">
        <f t="shared" si="64"/>
        <v/>
      </c>
      <c r="X24" s="7" t="str">
        <f t="shared" si="64"/>
        <v>○</v>
      </c>
      <c r="Y24" s="7" t="str">
        <f t="shared" si="64"/>
        <v/>
      </c>
      <c r="Z24" s="7" t="str">
        <f t="shared" si="64"/>
        <v/>
      </c>
      <c r="AA24" s="7" t="str">
        <f t="shared" si="64"/>
        <v/>
      </c>
      <c r="AB24" s="7" t="str">
        <f t="shared" si="64"/>
        <v>○</v>
      </c>
      <c r="AC24" s="7" t="str">
        <f t="shared" si="64"/>
        <v>○</v>
      </c>
      <c r="AD24" s="7" t="str">
        <f t="shared" si="64"/>
        <v>○</v>
      </c>
      <c r="AE24" s="7" t="str">
        <f t="shared" si="64"/>
        <v>○</v>
      </c>
      <c r="AF24" s="7" t="str">
        <f t="shared" si="64"/>
        <v/>
      </c>
      <c r="AG24" s="7" t="str">
        <f t="shared" si="64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99" t="s">
        <v>90</v>
      </c>
      <c r="AD25" s="41" t="s">
        <v>58</v>
      </c>
      <c r="AE25" s="41" t="s">
        <v>59</v>
      </c>
      <c r="AF25" s="62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12</v>
      </c>
      <c r="Z28" s="32" t="s">
        <v>0</v>
      </c>
      <c r="AA28" s="141" t="s">
        <v>10</v>
      </c>
      <c r="AB28" s="142"/>
      <c r="AC28" s="31">
        <f>COUNTIF(C33:AF33,4)</f>
        <v>8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G30" si="65">DATE($B$2,$B28,D29)</f>
        <v>45445</v>
      </c>
      <c r="E30" s="3">
        <f t="shared" si="65"/>
        <v>45446</v>
      </c>
      <c r="F30" s="3">
        <f t="shared" si="65"/>
        <v>45447</v>
      </c>
      <c r="G30" s="3">
        <f t="shared" si="65"/>
        <v>45448</v>
      </c>
      <c r="H30" s="3">
        <f t="shared" ref="H30" si="66">DATE($B$2,$B28,H29)</f>
        <v>45449</v>
      </c>
      <c r="I30" s="3">
        <f t="shared" ref="I30" si="67">DATE($B$2,$B28,I29)</f>
        <v>45450</v>
      </c>
      <c r="J30" s="3">
        <f t="shared" ref="J30" si="68">DATE($B$2,$B28,J29)</f>
        <v>45451</v>
      </c>
      <c r="K30" s="3">
        <f t="shared" ref="K30" si="69">DATE($B$2,$B28,K29)</f>
        <v>45452</v>
      </c>
      <c r="L30" s="3">
        <f t="shared" ref="L30" si="70">DATE($B$2,$B28,L29)</f>
        <v>45453</v>
      </c>
      <c r="M30" s="3">
        <f t="shared" ref="M30" si="71">DATE($B$2,$B28,M29)</f>
        <v>45454</v>
      </c>
      <c r="N30" s="3">
        <f t="shared" ref="N30" si="72">DATE($B$2,$B28,N29)</f>
        <v>45455</v>
      </c>
      <c r="O30" s="3">
        <f t="shared" ref="O30" si="73">DATE($B$2,$B28,O29)</f>
        <v>45456</v>
      </c>
      <c r="P30" s="3">
        <f t="shared" ref="P30" si="74">DATE($B$2,$B28,P29)</f>
        <v>45457</v>
      </c>
      <c r="Q30" s="3">
        <f t="shared" ref="Q30:S30" si="75">DATE($B$2,$B28,Q29)</f>
        <v>45458</v>
      </c>
      <c r="R30" s="3">
        <f t="shared" si="75"/>
        <v>45459</v>
      </c>
      <c r="S30" s="3">
        <f t="shared" si="75"/>
        <v>45460</v>
      </c>
      <c r="T30" s="3">
        <f t="shared" ref="T30:V30" si="76">DATE($B$2,$B28,T29)</f>
        <v>45461</v>
      </c>
      <c r="U30" s="3">
        <f t="shared" ref="U30:W30" si="77">DATE($B$2,$B28,U29)</f>
        <v>45462</v>
      </c>
      <c r="V30" s="3">
        <f t="shared" si="76"/>
        <v>45463</v>
      </c>
      <c r="W30" s="3">
        <f t="shared" si="77"/>
        <v>45464</v>
      </c>
      <c r="X30" s="3">
        <f t="shared" ref="X30" si="78">DATE($B$2,$B28,X29)</f>
        <v>45465</v>
      </c>
      <c r="Y30" s="3">
        <f t="shared" ref="Y30" si="79">DATE($B$2,$B28,Y29)</f>
        <v>45466</v>
      </c>
      <c r="Z30" s="3">
        <f t="shared" ref="Z30" si="80">DATE($B$2,$B28,Z29)</f>
        <v>45467</v>
      </c>
      <c r="AA30" s="3">
        <f t="shared" ref="AA30" si="81">DATE($B$2,$B28,AA29)</f>
        <v>45468</v>
      </c>
      <c r="AB30" s="3">
        <f t="shared" ref="AB30" si="82">DATE($B$2,$B28,AB29)</f>
        <v>45469</v>
      </c>
      <c r="AC30" s="3">
        <f t="shared" ref="AC30" si="83">DATE($B$2,$B28,AC29)</f>
        <v>45470</v>
      </c>
      <c r="AD30" s="3">
        <f t="shared" ref="AD30" si="84">DATE($B$2,$B28,AD29)</f>
        <v>45471</v>
      </c>
      <c r="AE30" s="3">
        <f>DATE($B$2,$B28,AE29)</f>
        <v>45472</v>
      </c>
      <c r="AF30" s="3">
        <f t="shared" ref="AF30" si="85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G31" si="86">WEEKDAY(D30,2)</f>
        <v>7</v>
      </c>
      <c r="E31" s="1">
        <f t="shared" si="86"/>
        <v>1</v>
      </c>
      <c r="F31" s="1">
        <f t="shared" si="86"/>
        <v>2</v>
      </c>
      <c r="G31" s="1">
        <f t="shared" si="86"/>
        <v>3</v>
      </c>
      <c r="H31" s="1">
        <f t="shared" ref="H31" si="87">WEEKDAY(H30,2)</f>
        <v>4</v>
      </c>
      <c r="I31" s="1">
        <f t="shared" ref="I31" si="88">WEEKDAY(I30,2)</f>
        <v>5</v>
      </c>
      <c r="J31" s="1">
        <f t="shared" ref="J31" si="89">WEEKDAY(J30,2)</f>
        <v>6</v>
      </c>
      <c r="K31" s="1">
        <f t="shared" ref="K31" si="90">WEEKDAY(K30,2)</f>
        <v>7</v>
      </c>
      <c r="L31" s="1">
        <f t="shared" ref="L31" si="91">WEEKDAY(L30,2)</f>
        <v>1</v>
      </c>
      <c r="M31" s="1">
        <f t="shared" ref="M31" si="92">WEEKDAY(M30,2)</f>
        <v>2</v>
      </c>
      <c r="N31" s="1">
        <f t="shared" ref="N31" si="93">WEEKDAY(N30,2)</f>
        <v>3</v>
      </c>
      <c r="O31" s="1">
        <f t="shared" ref="O31" si="94">WEEKDAY(O30,2)</f>
        <v>4</v>
      </c>
      <c r="P31" s="1">
        <f t="shared" ref="P31" si="95">WEEKDAY(P30,2)</f>
        <v>5</v>
      </c>
      <c r="Q31" s="1">
        <f t="shared" ref="Q31:S31" si="96">WEEKDAY(Q30,2)</f>
        <v>6</v>
      </c>
      <c r="R31" s="1">
        <f t="shared" si="96"/>
        <v>7</v>
      </c>
      <c r="S31" s="1">
        <f t="shared" si="96"/>
        <v>1</v>
      </c>
      <c r="T31" s="1">
        <f t="shared" ref="T31:V31" si="97">WEEKDAY(T30,2)</f>
        <v>2</v>
      </c>
      <c r="U31" s="1">
        <f t="shared" ref="U31:W31" si="98">WEEKDAY(U30,2)</f>
        <v>3</v>
      </c>
      <c r="V31" s="1">
        <f t="shared" si="97"/>
        <v>4</v>
      </c>
      <c r="W31" s="1">
        <f t="shared" si="98"/>
        <v>5</v>
      </c>
      <c r="X31" s="1">
        <f t="shared" ref="X31" si="99">WEEKDAY(X30,2)</f>
        <v>6</v>
      </c>
      <c r="Y31" s="1">
        <f t="shared" ref="Y31" si="100">WEEKDAY(Y30,2)</f>
        <v>7</v>
      </c>
      <c r="Z31" s="1">
        <f t="shared" ref="Z31" si="101">WEEKDAY(Z30,2)</f>
        <v>1</v>
      </c>
      <c r="AA31" s="1">
        <f t="shared" ref="AA31" si="102">WEEKDAY(AA30,2)</f>
        <v>2</v>
      </c>
      <c r="AB31" s="1">
        <f t="shared" ref="AB31" si="103">WEEKDAY(AB30,2)</f>
        <v>3</v>
      </c>
      <c r="AC31" s="1">
        <f t="shared" ref="AC31" si="104">WEEKDAY(AC30,2)</f>
        <v>4</v>
      </c>
      <c r="AD31" s="1">
        <f t="shared" ref="AD31" si="105">WEEKDAY(AD30,2)</f>
        <v>5</v>
      </c>
      <c r="AE31" s="1">
        <f t="shared" ref="AE31" si="106">WEEKDAY(AE30,2)</f>
        <v>6</v>
      </c>
      <c r="AF31" s="1">
        <f t="shared" ref="AF31" si="107">WEEKDAY(AF30,2)</f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G32" si="108">CHOOSE(WEEKDAY(D30),"日","月","火","水","木","金","土")</f>
        <v>日</v>
      </c>
      <c r="E32" s="9" t="str">
        <f t="shared" si="108"/>
        <v>月</v>
      </c>
      <c r="F32" s="9" t="str">
        <f t="shared" si="108"/>
        <v>火</v>
      </c>
      <c r="G32" s="9" t="str">
        <f t="shared" si="108"/>
        <v>水</v>
      </c>
      <c r="H32" s="9" t="str">
        <f t="shared" ref="H32:AF32" si="109">CHOOSE(WEEKDAY(H30),"日","月","火","水","木","金","土")</f>
        <v>木</v>
      </c>
      <c r="I32" s="9" t="str">
        <f t="shared" si="109"/>
        <v>金</v>
      </c>
      <c r="J32" s="9" t="str">
        <f t="shared" si="109"/>
        <v>土</v>
      </c>
      <c r="K32" s="9" t="str">
        <f t="shared" si="109"/>
        <v>日</v>
      </c>
      <c r="L32" s="9" t="str">
        <f t="shared" si="109"/>
        <v>月</v>
      </c>
      <c r="M32" s="9" t="str">
        <f t="shared" si="109"/>
        <v>火</v>
      </c>
      <c r="N32" s="9" t="str">
        <f t="shared" si="109"/>
        <v>水</v>
      </c>
      <c r="O32" s="9" t="str">
        <f t="shared" si="109"/>
        <v>木</v>
      </c>
      <c r="P32" s="9" t="str">
        <f t="shared" si="109"/>
        <v>金</v>
      </c>
      <c r="Q32" s="9" t="str">
        <f t="shared" si="109"/>
        <v>土</v>
      </c>
      <c r="R32" s="9" t="str">
        <f t="shared" ref="R32:U32" si="110">CHOOSE(WEEKDAY(R30),"日","月","火","水","木","金","土")</f>
        <v>日</v>
      </c>
      <c r="S32" s="9" t="str">
        <f t="shared" si="110"/>
        <v>月</v>
      </c>
      <c r="T32" s="9" t="str">
        <f t="shared" si="110"/>
        <v>火</v>
      </c>
      <c r="U32" s="9" t="str">
        <f t="shared" si="110"/>
        <v>水</v>
      </c>
      <c r="V32" s="9" t="str">
        <f t="shared" si="109"/>
        <v>木</v>
      </c>
      <c r="W32" s="9" t="str">
        <f t="shared" si="109"/>
        <v>金</v>
      </c>
      <c r="X32" s="9" t="str">
        <f t="shared" si="109"/>
        <v>土</v>
      </c>
      <c r="Y32" s="9" t="str">
        <f t="shared" si="109"/>
        <v>日</v>
      </c>
      <c r="Z32" s="9" t="str">
        <f t="shared" si="109"/>
        <v>月</v>
      </c>
      <c r="AA32" s="9" t="str">
        <f t="shared" si="109"/>
        <v>火</v>
      </c>
      <c r="AB32" s="9" t="str">
        <f t="shared" si="109"/>
        <v>水</v>
      </c>
      <c r="AC32" s="9" t="str">
        <f t="shared" si="109"/>
        <v>木</v>
      </c>
      <c r="AD32" s="9" t="str">
        <f t="shared" si="109"/>
        <v>金</v>
      </c>
      <c r="AE32" s="9" t="str">
        <f t="shared" si="109"/>
        <v>土</v>
      </c>
      <c r="AF32" s="9" t="str">
        <f t="shared" si="109"/>
        <v>日</v>
      </c>
      <c r="AG32"/>
      <c r="AH32"/>
    </row>
    <row r="33" spans="2:34" ht="24" customHeight="1" x14ac:dyDescent="0.15">
      <c r="B33" s="24" t="s">
        <v>14</v>
      </c>
      <c r="C33" s="9">
        <v>2</v>
      </c>
      <c r="D33" s="9">
        <v>1</v>
      </c>
      <c r="E33" s="9">
        <v>4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3</v>
      </c>
      <c r="O33" s="9">
        <v>4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>IF(C33=4,"○",IF(C33=2,"○",""))</f>
        <v>○</v>
      </c>
      <c r="D34" s="9" t="str">
        <f t="shared" ref="D34:AF34" si="111">IF(D33=4,"○",IF(D33=2,"○",""))</f>
        <v/>
      </c>
      <c r="E34" s="9" t="str">
        <f t="shared" si="111"/>
        <v>○</v>
      </c>
      <c r="F34" s="9" t="str">
        <f t="shared" si="111"/>
        <v/>
      </c>
      <c r="G34" s="9" t="str">
        <f t="shared" si="111"/>
        <v>○</v>
      </c>
      <c r="H34" s="9" t="str">
        <f t="shared" si="111"/>
        <v/>
      </c>
      <c r="I34" s="9" t="str">
        <f t="shared" si="111"/>
        <v/>
      </c>
      <c r="J34" s="9" t="str">
        <f t="shared" si="111"/>
        <v/>
      </c>
      <c r="K34" s="9" t="str">
        <f t="shared" si="111"/>
        <v>○</v>
      </c>
      <c r="L34" s="9" t="str">
        <f t="shared" si="111"/>
        <v>○</v>
      </c>
      <c r="M34" s="9" t="str">
        <f t="shared" si="111"/>
        <v/>
      </c>
      <c r="N34" s="9" t="str">
        <f t="shared" si="111"/>
        <v/>
      </c>
      <c r="O34" s="9" t="str">
        <f t="shared" si="111"/>
        <v>○</v>
      </c>
      <c r="P34" s="9" t="str">
        <f t="shared" si="111"/>
        <v/>
      </c>
      <c r="Q34" s="9" t="str">
        <f t="shared" si="111"/>
        <v/>
      </c>
      <c r="R34" s="9" t="str">
        <f t="shared" si="111"/>
        <v>○</v>
      </c>
      <c r="S34" s="9" t="str">
        <f t="shared" si="111"/>
        <v>○</v>
      </c>
      <c r="T34" s="9" t="str">
        <f t="shared" si="111"/>
        <v/>
      </c>
      <c r="U34" s="9" t="str">
        <f t="shared" si="111"/>
        <v>○</v>
      </c>
      <c r="V34" s="9" t="str">
        <f t="shared" si="111"/>
        <v/>
      </c>
      <c r="W34" s="9" t="str">
        <f t="shared" si="111"/>
        <v/>
      </c>
      <c r="X34" s="9" t="str">
        <f t="shared" si="111"/>
        <v/>
      </c>
      <c r="Y34" s="9" t="str">
        <f t="shared" si="111"/>
        <v>○</v>
      </c>
      <c r="Z34" s="9" t="str">
        <f t="shared" si="111"/>
        <v>○</v>
      </c>
      <c r="AA34" s="9" t="str">
        <f t="shared" si="111"/>
        <v/>
      </c>
      <c r="AB34" s="9" t="str">
        <f t="shared" si="111"/>
        <v>○</v>
      </c>
      <c r="AC34" s="9" t="str">
        <f t="shared" si="111"/>
        <v/>
      </c>
      <c r="AD34" s="9" t="str">
        <f t="shared" si="111"/>
        <v/>
      </c>
      <c r="AE34" s="9" t="str">
        <f t="shared" si="111"/>
        <v/>
      </c>
      <c r="AF34" s="9" t="str">
        <f t="shared" si="111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41"/>
      <c r="E35" s="53" t="s">
        <v>34</v>
      </c>
      <c r="F35" s="100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53" t="s">
        <v>100</v>
      </c>
      <c r="V35" s="53" t="s">
        <v>101</v>
      </c>
      <c r="W35" s="41"/>
      <c r="X35" s="53"/>
      <c r="Y35" s="96"/>
      <c r="Z35" s="41"/>
      <c r="AA35" s="41"/>
      <c r="AB35" s="41"/>
      <c r="AC35" s="96" t="s">
        <v>102</v>
      </c>
      <c r="AD35" s="96" t="s">
        <v>102</v>
      </c>
      <c r="AE35" s="53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4</v>
      </c>
      <c r="M38" s="33" t="s">
        <v>0</v>
      </c>
      <c r="N38" s="141" t="s">
        <v>8</v>
      </c>
      <c r="O38" s="142"/>
      <c r="P38" s="32">
        <f>COUNTIF(C43:AG43,2)</f>
        <v>5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13</v>
      </c>
      <c r="Z38" s="32" t="s">
        <v>0</v>
      </c>
      <c r="AA38" s="141" t="s">
        <v>10</v>
      </c>
      <c r="AB38" s="142"/>
      <c r="AC38" s="31">
        <f>COUNTIF(C43:AG43,4)</f>
        <v>9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" si="112">DATE($B$2,$B38,D39)</f>
        <v>45475</v>
      </c>
      <c r="E40" s="3">
        <f t="shared" ref="E40" si="113">DATE($B$2,$B38,E39)</f>
        <v>45476</v>
      </c>
      <c r="F40" s="3">
        <f t="shared" ref="F40" si="114">DATE($B$2,$B38,F39)</f>
        <v>45477</v>
      </c>
      <c r="G40" s="3">
        <f t="shared" ref="G40" si="115">DATE($B$2,$B38,G39)</f>
        <v>45478</v>
      </c>
      <c r="H40" s="3">
        <f t="shared" ref="H40" si="116">DATE($B$2,$B38,H39)</f>
        <v>45479</v>
      </c>
      <c r="I40" s="3">
        <f t="shared" ref="I40" si="117">DATE($B$2,$B38,I39)</f>
        <v>45480</v>
      </c>
      <c r="J40" s="3">
        <f t="shared" ref="J40" si="118">DATE($B$2,$B38,J39)</f>
        <v>45481</v>
      </c>
      <c r="K40" s="3">
        <f t="shared" ref="K40" si="119">DATE($B$2,$B38,K39)</f>
        <v>45482</v>
      </c>
      <c r="L40" s="3">
        <f t="shared" ref="L40" si="120">DATE($B$2,$B38,L39)</f>
        <v>45483</v>
      </c>
      <c r="M40" s="3">
        <f t="shared" ref="M40" si="121">DATE($B$2,$B38,M39)</f>
        <v>45484</v>
      </c>
      <c r="N40" s="3">
        <f t="shared" ref="N40" si="122">DATE($B$2,$B38,N39)</f>
        <v>45485</v>
      </c>
      <c r="O40" s="3">
        <f t="shared" ref="O40" si="123">DATE($B$2,$B38,O39)</f>
        <v>45486</v>
      </c>
      <c r="P40" s="3">
        <f t="shared" ref="P40" si="124">DATE($B$2,$B38,P39)</f>
        <v>45487</v>
      </c>
      <c r="Q40" s="3">
        <f t="shared" ref="Q40" si="125">DATE($B$2,$B38,Q39)</f>
        <v>45488</v>
      </c>
      <c r="R40" s="3">
        <f t="shared" ref="R40" si="126">DATE($B$2,$B38,R39)</f>
        <v>45489</v>
      </c>
      <c r="S40" s="3">
        <f t="shared" ref="S40" si="127">DATE($B$2,$B38,S39)</f>
        <v>45490</v>
      </c>
      <c r="T40" s="3">
        <f t="shared" ref="T40" si="128">DATE($B$2,$B38,T39)</f>
        <v>45491</v>
      </c>
      <c r="U40" s="3">
        <f t="shared" ref="U40" si="129">DATE($B$2,$B38,U39)</f>
        <v>45492</v>
      </c>
      <c r="V40" s="3">
        <f t="shared" ref="V40" si="130">DATE($B$2,$B38,V39)</f>
        <v>45493</v>
      </c>
      <c r="W40" s="3">
        <f t="shared" ref="W40" si="131">DATE($B$2,$B38,W39)</f>
        <v>45494</v>
      </c>
      <c r="X40" s="3">
        <f t="shared" ref="X40" si="132">DATE($B$2,$B38,X39)</f>
        <v>45495</v>
      </c>
      <c r="Y40" s="3">
        <f t="shared" ref="Y40" si="133">DATE($B$2,$B38,Y39)</f>
        <v>45496</v>
      </c>
      <c r="Z40" s="3">
        <f t="shared" ref="Z40" si="134">DATE($B$2,$B38,Z39)</f>
        <v>45497</v>
      </c>
      <c r="AA40" s="3">
        <f t="shared" ref="AA40" si="135">DATE($B$2,$B38,AA39)</f>
        <v>45498</v>
      </c>
      <c r="AB40" s="3">
        <f t="shared" ref="AB40" si="136">DATE($B$2,$B38,AB39)</f>
        <v>45499</v>
      </c>
      <c r="AC40" s="3">
        <f t="shared" ref="AC40" si="137">DATE($B$2,$B38,AC39)</f>
        <v>45500</v>
      </c>
      <c r="AD40" s="3">
        <f t="shared" ref="AD40" si="138">DATE($B$2,$B38,AD39)</f>
        <v>45501</v>
      </c>
      <c r="AE40" s="3">
        <f>DATE($B$2,$B38,AE39)</f>
        <v>45502</v>
      </c>
      <c r="AF40" s="3">
        <f t="shared" ref="AF40:AG40" si="139">DATE($B$2,$B38,AF39)</f>
        <v>45503</v>
      </c>
      <c r="AG40" s="3">
        <f t="shared" si="139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" si="140">WEEKDAY(D40,2)</f>
        <v>2</v>
      </c>
      <c r="E41" s="1">
        <f t="shared" ref="E41" si="141">WEEKDAY(E40,2)</f>
        <v>3</v>
      </c>
      <c r="F41" s="1">
        <f t="shared" ref="F41" si="142">WEEKDAY(F40,2)</f>
        <v>4</v>
      </c>
      <c r="G41" s="1">
        <f t="shared" ref="G41" si="143">WEEKDAY(G40,2)</f>
        <v>5</v>
      </c>
      <c r="H41" s="1">
        <f t="shared" ref="H41" si="144">WEEKDAY(H40,2)</f>
        <v>6</v>
      </c>
      <c r="I41" s="1">
        <f t="shared" ref="I41" si="145">WEEKDAY(I40,2)</f>
        <v>7</v>
      </c>
      <c r="J41" s="1">
        <f t="shared" ref="J41" si="146">WEEKDAY(J40,2)</f>
        <v>1</v>
      </c>
      <c r="K41" s="1">
        <f t="shared" ref="K41" si="147">WEEKDAY(K40,2)</f>
        <v>2</v>
      </c>
      <c r="L41" s="1">
        <f t="shared" ref="L41" si="148">WEEKDAY(L40,2)</f>
        <v>3</v>
      </c>
      <c r="M41" s="1">
        <f t="shared" ref="M41" si="149">WEEKDAY(M40,2)</f>
        <v>4</v>
      </c>
      <c r="N41" s="1">
        <f t="shared" ref="N41" si="150">WEEKDAY(N40,2)</f>
        <v>5</v>
      </c>
      <c r="O41" s="1">
        <f t="shared" ref="O41" si="151">WEEKDAY(O40,2)</f>
        <v>6</v>
      </c>
      <c r="P41" s="1">
        <f t="shared" ref="P41" si="152">WEEKDAY(P40,2)</f>
        <v>7</v>
      </c>
      <c r="Q41" s="1">
        <f t="shared" ref="Q41" si="153">WEEKDAY(Q40,2)</f>
        <v>1</v>
      </c>
      <c r="R41" s="1">
        <f t="shared" ref="R41" si="154">WEEKDAY(R40,2)</f>
        <v>2</v>
      </c>
      <c r="S41" s="1">
        <f t="shared" ref="S41" si="155">WEEKDAY(S40,2)</f>
        <v>3</v>
      </c>
      <c r="T41" s="1">
        <f t="shared" ref="T41" si="156">WEEKDAY(T40,2)</f>
        <v>4</v>
      </c>
      <c r="U41" s="1">
        <f t="shared" ref="U41" si="157">WEEKDAY(U40,2)</f>
        <v>5</v>
      </c>
      <c r="V41" s="1">
        <f t="shared" ref="V41" si="158">WEEKDAY(V40,2)</f>
        <v>6</v>
      </c>
      <c r="W41" s="1">
        <f t="shared" ref="W41" si="159">WEEKDAY(W40,2)</f>
        <v>7</v>
      </c>
      <c r="X41" s="1">
        <f t="shared" ref="X41" si="160">WEEKDAY(X40,2)</f>
        <v>1</v>
      </c>
      <c r="Y41" s="1">
        <f t="shared" ref="Y41" si="161">WEEKDAY(Y40,2)</f>
        <v>2</v>
      </c>
      <c r="Z41" s="1">
        <f t="shared" ref="Z41" si="162">WEEKDAY(Z40,2)</f>
        <v>3</v>
      </c>
      <c r="AA41" s="1">
        <f t="shared" ref="AA41" si="163">WEEKDAY(AA40,2)</f>
        <v>4</v>
      </c>
      <c r="AB41" s="1">
        <f t="shared" ref="AB41" si="164">WEEKDAY(AB40,2)</f>
        <v>5</v>
      </c>
      <c r="AC41" s="1">
        <f t="shared" ref="AC41" si="165">WEEKDAY(AC40,2)</f>
        <v>6</v>
      </c>
      <c r="AD41" s="1">
        <f t="shared" ref="AD41" si="166">WEEKDAY(AD40,2)</f>
        <v>7</v>
      </c>
      <c r="AE41" s="1">
        <f t="shared" ref="AE41" si="167">WEEKDAY(AE40,2)</f>
        <v>1</v>
      </c>
      <c r="AF41" s="1">
        <f t="shared" ref="AF41:AG41" si="168">WEEKDAY(AF40,2)</f>
        <v>2</v>
      </c>
      <c r="AG41" s="1">
        <f t="shared" si="168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69">CHOOSE(WEEKDAY(E40),"日","月","火","水","木","金","土")</f>
        <v>水</v>
      </c>
      <c r="F42" s="9" t="str">
        <f t="shared" si="169"/>
        <v>木</v>
      </c>
      <c r="G42" s="9" t="str">
        <f t="shared" si="169"/>
        <v>金</v>
      </c>
      <c r="H42" s="9" t="str">
        <f t="shared" si="169"/>
        <v>土</v>
      </c>
      <c r="I42" s="9" t="str">
        <f t="shared" si="169"/>
        <v>日</v>
      </c>
      <c r="J42" s="9" t="str">
        <f t="shared" si="169"/>
        <v>月</v>
      </c>
      <c r="K42" s="9" t="str">
        <f t="shared" si="169"/>
        <v>火</v>
      </c>
      <c r="L42" s="9" t="str">
        <f t="shared" si="169"/>
        <v>水</v>
      </c>
      <c r="M42" s="9" t="str">
        <f t="shared" si="169"/>
        <v>木</v>
      </c>
      <c r="N42" s="9" t="str">
        <f t="shared" si="169"/>
        <v>金</v>
      </c>
      <c r="O42" s="9" t="str">
        <f t="shared" si="169"/>
        <v>土</v>
      </c>
      <c r="P42" s="9" t="str">
        <f t="shared" si="169"/>
        <v>日</v>
      </c>
      <c r="Q42" s="9" t="str">
        <f t="shared" si="169"/>
        <v>月</v>
      </c>
      <c r="R42" s="9" t="str">
        <f t="shared" si="169"/>
        <v>火</v>
      </c>
      <c r="S42" s="9" t="str">
        <f t="shared" si="169"/>
        <v>水</v>
      </c>
      <c r="T42" s="9" t="str">
        <f t="shared" si="169"/>
        <v>木</v>
      </c>
      <c r="U42" s="9" t="str">
        <f t="shared" si="169"/>
        <v>金</v>
      </c>
      <c r="V42" s="9" t="str">
        <f t="shared" si="169"/>
        <v>土</v>
      </c>
      <c r="W42" s="9" t="str">
        <f t="shared" si="169"/>
        <v>日</v>
      </c>
      <c r="X42" s="9" t="str">
        <f t="shared" si="169"/>
        <v>月</v>
      </c>
      <c r="Y42" s="9" t="str">
        <f t="shared" si="169"/>
        <v>火</v>
      </c>
      <c r="Z42" s="9" t="str">
        <f t="shared" si="169"/>
        <v>水</v>
      </c>
      <c r="AA42" s="9" t="str">
        <f t="shared" si="169"/>
        <v>木</v>
      </c>
      <c r="AB42" s="9" t="str">
        <f t="shared" si="169"/>
        <v>金</v>
      </c>
      <c r="AC42" s="9" t="str">
        <f t="shared" si="169"/>
        <v>土</v>
      </c>
      <c r="AD42" s="9" t="str">
        <f t="shared" si="169"/>
        <v>日</v>
      </c>
      <c r="AE42" s="9" t="str">
        <f t="shared" si="169"/>
        <v>月</v>
      </c>
      <c r="AF42" s="9" t="str">
        <f t="shared" si="169"/>
        <v>火</v>
      </c>
      <c r="AG42" s="9" t="str">
        <f t="shared" si="169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4</v>
      </c>
      <c r="H43" s="43">
        <v>2</v>
      </c>
      <c r="I43" s="43">
        <v>1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2</v>
      </c>
      <c r="Q43" s="43">
        <v>2</v>
      </c>
      <c r="R43" s="43">
        <v>3</v>
      </c>
      <c r="S43" s="43">
        <v>4</v>
      </c>
      <c r="T43" s="43">
        <v>3</v>
      </c>
      <c r="U43" s="43">
        <v>3</v>
      </c>
      <c r="V43" s="43">
        <v>1</v>
      </c>
      <c r="W43" s="43">
        <v>2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>IF(C43=4,"○",IF(C43=2,"○",""))</f>
        <v>○</v>
      </c>
      <c r="D44" s="43" t="str">
        <f t="shared" ref="D44:AG44" si="170">IF(D43=4,"○",IF(D43=2,"○",""))</f>
        <v/>
      </c>
      <c r="E44" s="43" t="str">
        <f t="shared" si="170"/>
        <v/>
      </c>
      <c r="F44" s="43" t="str">
        <f t="shared" si="170"/>
        <v/>
      </c>
      <c r="G44" s="43" t="str">
        <f t="shared" si="170"/>
        <v>○</v>
      </c>
      <c r="H44" s="43" t="str">
        <f t="shared" si="170"/>
        <v>○</v>
      </c>
      <c r="I44" s="43" t="str">
        <f t="shared" si="170"/>
        <v/>
      </c>
      <c r="J44" s="43" t="str">
        <f t="shared" si="170"/>
        <v>○</v>
      </c>
      <c r="K44" s="43" t="str">
        <f t="shared" si="170"/>
        <v/>
      </c>
      <c r="L44" s="43" t="str">
        <f t="shared" si="170"/>
        <v>○</v>
      </c>
      <c r="M44" s="43" t="str">
        <f t="shared" si="170"/>
        <v/>
      </c>
      <c r="N44" s="43" t="str">
        <f t="shared" si="170"/>
        <v/>
      </c>
      <c r="O44" s="43" t="str">
        <f t="shared" si="170"/>
        <v/>
      </c>
      <c r="P44" s="43" t="str">
        <f t="shared" si="170"/>
        <v>○</v>
      </c>
      <c r="Q44" s="43" t="str">
        <f t="shared" si="170"/>
        <v>○</v>
      </c>
      <c r="R44" s="43" t="str">
        <f t="shared" si="170"/>
        <v/>
      </c>
      <c r="S44" s="43" t="str">
        <f t="shared" si="170"/>
        <v>○</v>
      </c>
      <c r="T44" s="43" t="str">
        <f t="shared" si="170"/>
        <v/>
      </c>
      <c r="U44" s="43" t="str">
        <f t="shared" si="170"/>
        <v/>
      </c>
      <c r="V44" s="43" t="str">
        <f t="shared" si="170"/>
        <v/>
      </c>
      <c r="W44" s="43" t="str">
        <f t="shared" si="170"/>
        <v>○</v>
      </c>
      <c r="X44" s="43" t="str">
        <f t="shared" si="170"/>
        <v>○</v>
      </c>
      <c r="Y44" s="43" t="str">
        <f t="shared" si="170"/>
        <v/>
      </c>
      <c r="Z44" s="43" t="str">
        <f t="shared" si="170"/>
        <v>○</v>
      </c>
      <c r="AA44" s="43" t="str">
        <f t="shared" si="170"/>
        <v/>
      </c>
      <c r="AB44" s="43" t="str">
        <f t="shared" si="170"/>
        <v/>
      </c>
      <c r="AC44" s="43" t="str">
        <f t="shared" si="170"/>
        <v/>
      </c>
      <c r="AD44" s="43" t="str">
        <f t="shared" si="170"/>
        <v>○</v>
      </c>
      <c r="AE44" s="43" t="str">
        <f t="shared" si="170"/>
        <v>○</v>
      </c>
      <c r="AF44" s="43" t="str">
        <f t="shared" si="170"/>
        <v/>
      </c>
      <c r="AG44" s="43" t="str">
        <f t="shared" si="170"/>
        <v>○</v>
      </c>
    </row>
    <row r="45" spans="2:34" ht="68.25" customHeight="1" thickBot="1" x14ac:dyDescent="0.2">
      <c r="B45" s="25" t="s">
        <v>2</v>
      </c>
      <c r="C45" s="41"/>
      <c r="D45" s="41"/>
      <c r="E45" s="53" t="s">
        <v>105</v>
      </c>
      <c r="F45" s="53" t="s">
        <v>106</v>
      </c>
      <c r="G45" s="67"/>
      <c r="H45" s="65" t="s">
        <v>107</v>
      </c>
      <c r="I45" s="65" t="s">
        <v>107</v>
      </c>
      <c r="J45" s="68"/>
      <c r="K45" s="97" t="s">
        <v>163</v>
      </c>
      <c r="L45" s="53" t="s">
        <v>49</v>
      </c>
      <c r="M45" s="96" t="s">
        <v>49</v>
      </c>
      <c r="N45" s="96" t="s">
        <v>108</v>
      </c>
      <c r="O45" s="53" t="s">
        <v>164</v>
      </c>
      <c r="P45" s="41"/>
      <c r="Q45" s="103" t="s">
        <v>51</v>
      </c>
      <c r="R45" s="73"/>
      <c r="S45" s="73"/>
      <c r="T45" s="41"/>
      <c r="U45" s="67" t="s">
        <v>109</v>
      </c>
      <c r="V45" s="67" t="s">
        <v>52</v>
      </c>
      <c r="W45" s="53" t="s">
        <v>110</v>
      </c>
      <c r="X45" s="53" t="s">
        <v>111</v>
      </c>
      <c r="Y45" s="53" t="s">
        <v>112</v>
      </c>
      <c r="Z45" s="96" t="s">
        <v>113</v>
      </c>
      <c r="AA45" s="96" t="s">
        <v>114</v>
      </c>
      <c r="AB45" s="96" t="s">
        <v>115</v>
      </c>
      <c r="AC45" s="53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10</v>
      </c>
      <c r="I48" s="33" t="s">
        <v>0</v>
      </c>
      <c r="J48" s="141" t="s">
        <v>6</v>
      </c>
      <c r="K48" s="142"/>
      <c r="L48" s="32">
        <f>COUNTIF(C53:AG53,1)</f>
        <v>4</v>
      </c>
      <c r="M48" s="33" t="s">
        <v>0</v>
      </c>
      <c r="N48" s="141" t="s">
        <v>8</v>
      </c>
      <c r="O48" s="142"/>
      <c r="P48" s="32">
        <f>COUNTIF(C53:AG53,2)</f>
        <v>6</v>
      </c>
      <c r="Q48" s="34" t="s">
        <v>0</v>
      </c>
      <c r="R48" s="35"/>
      <c r="S48" s="148" t="s">
        <v>7</v>
      </c>
      <c r="T48" s="142"/>
      <c r="U48" s="32">
        <f>Y48+AC48</f>
        <v>21</v>
      </c>
      <c r="V48" s="33" t="s">
        <v>0</v>
      </c>
      <c r="W48" s="141" t="s">
        <v>9</v>
      </c>
      <c r="X48" s="142"/>
      <c r="Y48" s="32">
        <f>COUNTIF(C53:AG53,3)</f>
        <v>9</v>
      </c>
      <c r="Z48" s="33" t="s">
        <v>0</v>
      </c>
      <c r="AA48" s="141" t="s">
        <v>10</v>
      </c>
      <c r="AB48" s="142"/>
      <c r="AC48" s="32">
        <f>COUNTIF(C53:AG53,4)</f>
        <v>12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" si="171">DATE($B$2,$B48,D49)</f>
        <v>45506</v>
      </c>
      <c r="E50" s="3">
        <f t="shared" ref="E50" si="172">DATE($B$2,$B48,E49)</f>
        <v>45507</v>
      </c>
      <c r="F50" s="3">
        <f t="shared" ref="F50" si="173">DATE($B$2,$B48,F49)</f>
        <v>45508</v>
      </c>
      <c r="G50" s="3">
        <f t="shared" ref="G50" si="174">DATE($B$2,$B48,G49)</f>
        <v>45509</v>
      </c>
      <c r="H50" s="3">
        <f t="shared" ref="H50" si="175">DATE($B$2,$B48,H49)</f>
        <v>45510</v>
      </c>
      <c r="I50" s="3">
        <f t="shared" ref="I50" si="176">DATE($B$2,$B48,I49)</f>
        <v>45511</v>
      </c>
      <c r="J50" s="3">
        <f t="shared" ref="J50" si="177">DATE($B$2,$B48,J49)</f>
        <v>45512</v>
      </c>
      <c r="K50" s="3">
        <f t="shared" ref="K50" si="178">DATE($B$2,$B48,K49)</f>
        <v>45513</v>
      </c>
      <c r="L50" s="3">
        <f t="shared" ref="L50" si="179">DATE($B$2,$B48,L49)</f>
        <v>45514</v>
      </c>
      <c r="M50" s="3">
        <f t="shared" ref="M50" si="180">DATE($B$2,$B48,M49)</f>
        <v>45515</v>
      </c>
      <c r="N50" s="3">
        <f t="shared" ref="N50" si="181">DATE($B$2,$B48,N49)</f>
        <v>45516</v>
      </c>
      <c r="O50" s="3">
        <f t="shared" ref="O50" si="182">DATE($B$2,$B48,O49)</f>
        <v>45517</v>
      </c>
      <c r="P50" s="3">
        <f t="shared" ref="P50" si="183">DATE($B$2,$B48,P49)</f>
        <v>45518</v>
      </c>
      <c r="Q50" s="3">
        <f t="shared" ref="Q50:S50" si="184">DATE($B$2,$B48,Q49)</f>
        <v>45519</v>
      </c>
      <c r="R50" s="3">
        <f t="shared" si="184"/>
        <v>45520</v>
      </c>
      <c r="S50" s="3">
        <f t="shared" si="184"/>
        <v>45521</v>
      </c>
      <c r="T50" s="3">
        <f t="shared" ref="T50" si="185">DATE($B$2,$B48,T49)</f>
        <v>45522</v>
      </c>
      <c r="U50" s="3">
        <f t="shared" ref="U50" si="186">DATE($B$2,$B48,U49)</f>
        <v>45523</v>
      </c>
      <c r="V50" s="3">
        <f t="shared" ref="V50" si="187">DATE($B$2,$B48,V49)</f>
        <v>45524</v>
      </c>
      <c r="W50" s="3">
        <f t="shared" ref="W50" si="188">DATE($B$2,$B48,W49)</f>
        <v>45525</v>
      </c>
      <c r="X50" s="3">
        <f t="shared" ref="X50" si="189">DATE($B$2,$B48,X49)</f>
        <v>45526</v>
      </c>
      <c r="Y50" s="3">
        <f t="shared" ref="Y50" si="190">DATE($B$2,$B48,Y49)</f>
        <v>45527</v>
      </c>
      <c r="Z50" s="3">
        <f t="shared" ref="Z50" si="191">DATE($B$2,$B48,Z49)</f>
        <v>45528</v>
      </c>
      <c r="AA50" s="3">
        <f t="shared" ref="AA50" si="192">DATE($B$2,$B48,AA49)</f>
        <v>45529</v>
      </c>
      <c r="AB50" s="3">
        <f t="shared" ref="AB50" si="193">DATE($B$2,$B48,AB49)</f>
        <v>45530</v>
      </c>
      <c r="AC50" s="3">
        <f t="shared" ref="AC50" si="194">DATE($B$2,$B48,AC49)</f>
        <v>45531</v>
      </c>
      <c r="AD50" s="3">
        <f t="shared" ref="AD50" si="195">DATE($B$2,$B48,AD49)</f>
        <v>45532</v>
      </c>
      <c r="AE50" s="3">
        <f>DATE($B$2,$B48,AE49)</f>
        <v>45533</v>
      </c>
      <c r="AF50" s="3">
        <f t="shared" ref="AF50:AG50" si="196">DATE($B$2,$B48,AF49)</f>
        <v>45534</v>
      </c>
      <c r="AG50" s="3">
        <f t="shared" si="196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" si="197">WEEKDAY(D50,2)</f>
        <v>5</v>
      </c>
      <c r="E51" s="1">
        <f t="shared" ref="E51" si="198">WEEKDAY(E50,2)</f>
        <v>6</v>
      </c>
      <c r="F51" s="1">
        <f t="shared" ref="F51" si="199">WEEKDAY(F50,2)</f>
        <v>7</v>
      </c>
      <c r="G51" s="1">
        <f t="shared" ref="G51" si="200">WEEKDAY(G50,2)</f>
        <v>1</v>
      </c>
      <c r="H51" s="1">
        <f t="shared" ref="H51" si="201">WEEKDAY(H50,2)</f>
        <v>2</v>
      </c>
      <c r="I51" s="1">
        <f t="shared" ref="I51" si="202">WEEKDAY(I50,2)</f>
        <v>3</v>
      </c>
      <c r="J51" s="1">
        <f t="shared" ref="J51" si="203">WEEKDAY(J50,2)</f>
        <v>4</v>
      </c>
      <c r="K51" s="1">
        <f t="shared" ref="K51" si="204">WEEKDAY(K50,2)</f>
        <v>5</v>
      </c>
      <c r="L51" s="1">
        <f t="shared" ref="L51" si="205">WEEKDAY(L50,2)</f>
        <v>6</v>
      </c>
      <c r="M51" s="1">
        <f t="shared" ref="M51" si="206">WEEKDAY(M50,2)</f>
        <v>7</v>
      </c>
      <c r="N51" s="1">
        <f t="shared" ref="N51" si="207">WEEKDAY(N50,2)</f>
        <v>1</v>
      </c>
      <c r="O51" s="1">
        <f t="shared" ref="O51" si="208">WEEKDAY(O50,2)</f>
        <v>2</v>
      </c>
      <c r="P51" s="1">
        <f t="shared" ref="P51" si="209">WEEKDAY(P50,2)</f>
        <v>3</v>
      </c>
      <c r="Q51" s="1">
        <f t="shared" ref="Q51:S51" si="210">WEEKDAY(Q50,2)</f>
        <v>4</v>
      </c>
      <c r="R51" s="1">
        <f t="shared" si="210"/>
        <v>5</v>
      </c>
      <c r="S51" s="1">
        <f t="shared" si="210"/>
        <v>6</v>
      </c>
      <c r="T51" s="1">
        <f t="shared" ref="T51" si="211">WEEKDAY(T50,2)</f>
        <v>7</v>
      </c>
      <c r="U51" s="1">
        <f t="shared" ref="U51" si="212">WEEKDAY(U50,2)</f>
        <v>1</v>
      </c>
      <c r="V51" s="1">
        <f t="shared" ref="V51" si="213">WEEKDAY(V50,2)</f>
        <v>2</v>
      </c>
      <c r="W51" s="1">
        <f t="shared" ref="W51" si="214">WEEKDAY(W50,2)</f>
        <v>3</v>
      </c>
      <c r="X51" s="1">
        <f t="shared" ref="X51" si="215">WEEKDAY(X50,2)</f>
        <v>4</v>
      </c>
      <c r="Y51" s="1">
        <f t="shared" ref="Y51" si="216">WEEKDAY(Y50,2)</f>
        <v>5</v>
      </c>
      <c r="Z51" s="1">
        <f t="shared" ref="Z51" si="217">WEEKDAY(Z50,2)</f>
        <v>6</v>
      </c>
      <c r="AA51" s="1">
        <f t="shared" ref="AA51" si="218">WEEKDAY(AA50,2)</f>
        <v>7</v>
      </c>
      <c r="AB51" s="1">
        <f t="shared" ref="AB51" si="219">WEEKDAY(AB50,2)</f>
        <v>1</v>
      </c>
      <c r="AC51" s="1">
        <f t="shared" ref="AC51" si="220">WEEKDAY(AC50,2)</f>
        <v>2</v>
      </c>
      <c r="AD51" s="1">
        <f t="shared" ref="AD51" si="221">WEEKDAY(AD50,2)</f>
        <v>3</v>
      </c>
      <c r="AE51" s="1">
        <f t="shared" ref="AE51" si="222">WEEKDAY(AE50,2)</f>
        <v>4</v>
      </c>
      <c r="AF51" s="1">
        <f t="shared" ref="AF51:AG51" si="223">WEEKDAY(AF50,2)</f>
        <v>5</v>
      </c>
      <c r="AG51" s="1">
        <f t="shared" si="223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24">CHOOSE(WEEKDAY(E50),"日","月","火","水","木","金","土")</f>
        <v>土</v>
      </c>
      <c r="F52" s="9" t="str">
        <f t="shared" si="224"/>
        <v>日</v>
      </c>
      <c r="G52" s="9" t="str">
        <f t="shared" si="224"/>
        <v>月</v>
      </c>
      <c r="H52" s="9" t="str">
        <f t="shared" si="224"/>
        <v>火</v>
      </c>
      <c r="I52" s="9" t="str">
        <f t="shared" si="224"/>
        <v>水</v>
      </c>
      <c r="J52" s="9" t="str">
        <f t="shared" si="224"/>
        <v>木</v>
      </c>
      <c r="K52" s="9" t="str">
        <f t="shared" si="224"/>
        <v>金</v>
      </c>
      <c r="L52" s="9" t="str">
        <f t="shared" si="224"/>
        <v>土</v>
      </c>
      <c r="M52" s="9" t="str">
        <f t="shared" si="224"/>
        <v>日</v>
      </c>
      <c r="N52" s="9" t="str">
        <f t="shared" si="224"/>
        <v>月</v>
      </c>
      <c r="O52" s="9" t="str">
        <f t="shared" si="224"/>
        <v>火</v>
      </c>
      <c r="P52" s="9" t="str">
        <f t="shared" si="224"/>
        <v>水</v>
      </c>
      <c r="Q52" s="9" t="str">
        <f t="shared" si="224"/>
        <v>木</v>
      </c>
      <c r="R52" s="9" t="str">
        <f t="shared" ref="R52:S52" si="225">CHOOSE(WEEKDAY(R50),"日","月","火","水","木","金","土")</f>
        <v>金</v>
      </c>
      <c r="S52" s="9" t="str">
        <f t="shared" si="225"/>
        <v>土</v>
      </c>
      <c r="T52" s="9" t="str">
        <f t="shared" si="224"/>
        <v>日</v>
      </c>
      <c r="U52" s="9" t="str">
        <f t="shared" si="224"/>
        <v>月</v>
      </c>
      <c r="V52" s="9" t="str">
        <f t="shared" si="224"/>
        <v>火</v>
      </c>
      <c r="W52" s="9" t="str">
        <f t="shared" si="224"/>
        <v>水</v>
      </c>
      <c r="X52" s="9" t="str">
        <f t="shared" si="224"/>
        <v>木</v>
      </c>
      <c r="Y52" s="9" t="str">
        <f t="shared" si="224"/>
        <v>金</v>
      </c>
      <c r="Z52" s="9" t="str">
        <f t="shared" si="224"/>
        <v>土</v>
      </c>
      <c r="AA52" s="9" t="str">
        <f t="shared" si="224"/>
        <v>日</v>
      </c>
      <c r="AB52" s="9" t="str">
        <f t="shared" si="224"/>
        <v>月</v>
      </c>
      <c r="AC52" s="9" t="str">
        <f t="shared" si="224"/>
        <v>火</v>
      </c>
      <c r="AD52" s="9" t="str">
        <f t="shared" si="224"/>
        <v>水</v>
      </c>
      <c r="AE52" s="9" t="str">
        <f t="shared" si="224"/>
        <v>木</v>
      </c>
      <c r="AF52" s="9" t="str">
        <f t="shared" si="224"/>
        <v>金</v>
      </c>
      <c r="AG52" s="9" t="str">
        <f t="shared" si="224"/>
        <v>土</v>
      </c>
      <c r="AH52"/>
    </row>
    <row r="53" spans="2:34" ht="24" customHeight="1" x14ac:dyDescent="0.15">
      <c r="B53" s="24" t="s">
        <v>14</v>
      </c>
      <c r="C53" s="9">
        <v>4</v>
      </c>
      <c r="D53" s="9">
        <v>4</v>
      </c>
      <c r="E53" s="9">
        <v>2</v>
      </c>
      <c r="F53" s="9">
        <v>2</v>
      </c>
      <c r="G53" s="9">
        <v>4</v>
      </c>
      <c r="H53" s="9">
        <v>3</v>
      </c>
      <c r="I53" s="9">
        <v>4</v>
      </c>
      <c r="J53" s="9">
        <v>3</v>
      </c>
      <c r="K53" s="9">
        <v>3</v>
      </c>
      <c r="L53" s="9">
        <v>1</v>
      </c>
      <c r="M53" s="9">
        <v>2</v>
      </c>
      <c r="N53" s="9">
        <v>2</v>
      </c>
      <c r="O53" s="9">
        <v>4</v>
      </c>
      <c r="P53" s="9">
        <v>4</v>
      </c>
      <c r="Q53" s="9">
        <v>4</v>
      </c>
      <c r="R53" s="9">
        <v>4</v>
      </c>
      <c r="S53" s="9">
        <v>1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>IF(C53=4,"○",IF(C53=2,"○",""))</f>
        <v>○</v>
      </c>
      <c r="D54" s="9" t="str">
        <f t="shared" ref="D54:AG54" si="226">IF(D53=4,"○",IF(D53=2,"○",""))</f>
        <v>○</v>
      </c>
      <c r="E54" s="9" t="str">
        <f t="shared" si="226"/>
        <v>○</v>
      </c>
      <c r="F54" s="9" t="str">
        <f t="shared" si="226"/>
        <v>○</v>
      </c>
      <c r="G54" s="9" t="str">
        <f t="shared" si="226"/>
        <v>○</v>
      </c>
      <c r="H54" s="9" t="str">
        <f t="shared" si="226"/>
        <v/>
      </c>
      <c r="I54" s="9" t="str">
        <f t="shared" si="226"/>
        <v>○</v>
      </c>
      <c r="J54" s="9" t="str">
        <f t="shared" si="226"/>
        <v/>
      </c>
      <c r="K54" s="9" t="str">
        <f t="shared" si="226"/>
        <v/>
      </c>
      <c r="L54" s="9" t="str">
        <f t="shared" si="226"/>
        <v/>
      </c>
      <c r="M54" s="9" t="str">
        <f t="shared" si="226"/>
        <v>○</v>
      </c>
      <c r="N54" s="9" t="str">
        <f t="shared" si="226"/>
        <v>○</v>
      </c>
      <c r="O54" s="9" t="str">
        <f t="shared" si="226"/>
        <v>○</v>
      </c>
      <c r="P54" s="9" t="str">
        <f t="shared" si="226"/>
        <v>○</v>
      </c>
      <c r="Q54" s="9" t="str">
        <f t="shared" si="226"/>
        <v>○</v>
      </c>
      <c r="R54" s="9" t="str">
        <f t="shared" si="226"/>
        <v>○</v>
      </c>
      <c r="S54" s="9" t="str">
        <f t="shared" si="226"/>
        <v/>
      </c>
      <c r="T54" s="9" t="str">
        <f t="shared" si="226"/>
        <v>○</v>
      </c>
      <c r="U54" s="9" t="str">
        <f t="shared" si="226"/>
        <v>○</v>
      </c>
      <c r="V54" s="9" t="str">
        <f t="shared" si="226"/>
        <v/>
      </c>
      <c r="W54" s="9" t="str">
        <f t="shared" si="226"/>
        <v>○</v>
      </c>
      <c r="X54" s="9" t="str">
        <f t="shared" si="226"/>
        <v/>
      </c>
      <c r="Y54" s="9" t="str">
        <f t="shared" si="226"/>
        <v/>
      </c>
      <c r="Z54" s="9" t="str">
        <f t="shared" si="226"/>
        <v/>
      </c>
      <c r="AA54" s="9" t="str">
        <f t="shared" si="226"/>
        <v>○</v>
      </c>
      <c r="AB54" s="9" t="str">
        <f t="shared" si="226"/>
        <v>○</v>
      </c>
      <c r="AC54" s="9" t="str">
        <f t="shared" si="226"/>
        <v/>
      </c>
      <c r="AD54" s="9" t="str">
        <f t="shared" si="226"/>
        <v>○</v>
      </c>
      <c r="AE54" s="9" t="str">
        <f t="shared" si="226"/>
        <v/>
      </c>
      <c r="AF54" s="9" t="str">
        <f t="shared" si="226"/>
        <v/>
      </c>
      <c r="AG54" s="9" t="str">
        <f t="shared" si="226"/>
        <v/>
      </c>
      <c r="AH54"/>
    </row>
    <row r="55" spans="2:34" ht="68.25" customHeight="1" thickBot="1" x14ac:dyDescent="0.2">
      <c r="B55" s="105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3" t="s">
        <v>50</v>
      </c>
      <c r="N55" s="103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53"/>
      <c r="X55" s="96"/>
      <c r="Y55" s="41"/>
      <c r="Z55" s="41"/>
      <c r="AA55" s="41"/>
      <c r="AB55" s="41"/>
      <c r="AC55" s="41"/>
      <c r="AD55" s="41"/>
      <c r="AE55" s="41"/>
      <c r="AF55" s="41"/>
      <c r="AG55" s="53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4</v>
      </c>
      <c r="M58" s="33" t="s">
        <v>0</v>
      </c>
      <c r="N58" s="141" t="s">
        <v>8</v>
      </c>
      <c r="O58" s="142"/>
      <c r="P58" s="32">
        <f>COUNTIF(C63:AF63,2)</f>
        <v>7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13</v>
      </c>
      <c r="Z58" s="33" t="s">
        <v>0</v>
      </c>
      <c r="AA58" s="141" t="s">
        <v>10</v>
      </c>
      <c r="AB58" s="142"/>
      <c r="AC58" s="32">
        <f>COUNTIF(C63:AF63,4)</f>
        <v>6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27">DATE($B$2,$B58,C59)</f>
        <v>45536</v>
      </c>
      <c r="D60" s="3">
        <f t="shared" si="227"/>
        <v>45537</v>
      </c>
      <c r="E60" s="3">
        <f t="shared" si="227"/>
        <v>45538</v>
      </c>
      <c r="F60" s="3">
        <f t="shared" si="227"/>
        <v>45539</v>
      </c>
      <c r="G60" s="3">
        <f t="shared" si="227"/>
        <v>45540</v>
      </c>
      <c r="H60" s="3">
        <f t="shared" si="227"/>
        <v>45541</v>
      </c>
      <c r="I60" s="3">
        <f t="shared" si="227"/>
        <v>45542</v>
      </c>
      <c r="J60" s="3">
        <f t="shared" si="227"/>
        <v>45543</v>
      </c>
      <c r="K60" s="3">
        <f t="shared" si="227"/>
        <v>45544</v>
      </c>
      <c r="L60" s="3">
        <f t="shared" si="227"/>
        <v>45545</v>
      </c>
      <c r="M60" s="3">
        <f t="shared" si="227"/>
        <v>45546</v>
      </c>
      <c r="N60" s="3">
        <f t="shared" si="227"/>
        <v>45547</v>
      </c>
      <c r="O60" s="3">
        <f t="shared" si="227"/>
        <v>45548</v>
      </c>
      <c r="P60" s="3">
        <f t="shared" si="227"/>
        <v>45549</v>
      </c>
      <c r="Q60" s="3">
        <f t="shared" si="227"/>
        <v>45550</v>
      </c>
      <c r="R60" s="3">
        <f t="shared" si="227"/>
        <v>45551</v>
      </c>
      <c r="S60" s="3">
        <f t="shared" si="227"/>
        <v>45552</v>
      </c>
      <c r="T60" s="3">
        <f t="shared" si="227"/>
        <v>45553</v>
      </c>
      <c r="U60" s="3">
        <f t="shared" si="227"/>
        <v>45554</v>
      </c>
      <c r="V60" s="3">
        <f t="shared" si="227"/>
        <v>45555</v>
      </c>
      <c r="W60" s="3">
        <f t="shared" si="227"/>
        <v>45556</v>
      </c>
      <c r="X60" s="3">
        <f t="shared" si="227"/>
        <v>45557</v>
      </c>
      <c r="Y60" s="3">
        <f t="shared" si="227"/>
        <v>45558</v>
      </c>
      <c r="Z60" s="3">
        <f t="shared" si="227"/>
        <v>45559</v>
      </c>
      <c r="AA60" s="3">
        <f t="shared" si="227"/>
        <v>45560</v>
      </c>
      <c r="AB60" s="3">
        <f t="shared" si="227"/>
        <v>45561</v>
      </c>
      <c r="AC60" s="3">
        <f t="shared" si="227"/>
        <v>45562</v>
      </c>
      <c r="AD60" s="3">
        <f t="shared" si="227"/>
        <v>45563</v>
      </c>
      <c r="AE60" s="3">
        <f t="shared" si="227"/>
        <v>45564</v>
      </c>
      <c r="AF60" s="3">
        <f t="shared" si="227"/>
        <v>45565</v>
      </c>
      <c r="AG60"/>
      <c r="AH60"/>
    </row>
    <row r="61" spans="2:34" ht="15" hidden="1" customHeight="1" x14ac:dyDescent="0.15">
      <c r="C61" s="1">
        <f t="shared" ref="C61:AF61" si="228">WEEKDAY(C60,2)</f>
        <v>7</v>
      </c>
      <c r="D61" s="1">
        <f t="shared" si="228"/>
        <v>1</v>
      </c>
      <c r="E61" s="1">
        <f t="shared" si="228"/>
        <v>2</v>
      </c>
      <c r="F61" s="1">
        <f t="shared" si="228"/>
        <v>3</v>
      </c>
      <c r="G61" s="1">
        <f t="shared" si="228"/>
        <v>4</v>
      </c>
      <c r="H61" s="1">
        <f t="shared" si="228"/>
        <v>5</v>
      </c>
      <c r="I61" s="1">
        <f t="shared" si="228"/>
        <v>6</v>
      </c>
      <c r="J61" s="1">
        <f t="shared" si="228"/>
        <v>7</v>
      </c>
      <c r="K61" s="1">
        <f t="shared" si="228"/>
        <v>1</v>
      </c>
      <c r="L61" s="1">
        <f t="shared" si="228"/>
        <v>2</v>
      </c>
      <c r="M61" s="1">
        <f t="shared" si="228"/>
        <v>3</v>
      </c>
      <c r="N61" s="1">
        <f t="shared" si="228"/>
        <v>4</v>
      </c>
      <c r="O61" s="1">
        <f t="shared" si="228"/>
        <v>5</v>
      </c>
      <c r="P61" s="1">
        <f t="shared" si="228"/>
        <v>6</v>
      </c>
      <c r="Q61" s="1">
        <f t="shared" si="228"/>
        <v>7</v>
      </c>
      <c r="R61" s="1">
        <f t="shared" si="228"/>
        <v>1</v>
      </c>
      <c r="S61" s="1">
        <f t="shared" si="228"/>
        <v>2</v>
      </c>
      <c r="T61" s="1">
        <f t="shared" si="228"/>
        <v>3</v>
      </c>
      <c r="U61" s="1">
        <f t="shared" si="228"/>
        <v>4</v>
      </c>
      <c r="V61" s="1">
        <f t="shared" si="228"/>
        <v>5</v>
      </c>
      <c r="W61" s="1">
        <f t="shared" si="228"/>
        <v>6</v>
      </c>
      <c r="X61" s="1">
        <f t="shared" si="228"/>
        <v>7</v>
      </c>
      <c r="Y61" s="1">
        <f t="shared" si="228"/>
        <v>1</v>
      </c>
      <c r="Z61" s="1">
        <f t="shared" si="228"/>
        <v>2</v>
      </c>
      <c r="AA61" s="1">
        <f t="shared" si="228"/>
        <v>3</v>
      </c>
      <c r="AB61" s="1">
        <f t="shared" si="228"/>
        <v>4</v>
      </c>
      <c r="AC61" s="1">
        <f t="shared" si="228"/>
        <v>5</v>
      </c>
      <c r="AD61" s="1">
        <f t="shared" si="228"/>
        <v>6</v>
      </c>
      <c r="AE61" s="1">
        <f t="shared" si="228"/>
        <v>7</v>
      </c>
      <c r="AF61" s="1">
        <f t="shared" si="228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29">CHOOSE(WEEKDAY(C60),"日","月","火","水","木","金","土")</f>
        <v>日</v>
      </c>
      <c r="D62" s="9" t="str">
        <f t="shared" si="229"/>
        <v>月</v>
      </c>
      <c r="E62" s="9" t="str">
        <f t="shared" si="229"/>
        <v>火</v>
      </c>
      <c r="F62" s="9" t="str">
        <f t="shared" si="229"/>
        <v>水</v>
      </c>
      <c r="G62" s="9" t="str">
        <f t="shared" si="229"/>
        <v>木</v>
      </c>
      <c r="H62" s="9" t="str">
        <f t="shared" si="229"/>
        <v>金</v>
      </c>
      <c r="I62" s="9" t="str">
        <f t="shared" si="229"/>
        <v>土</v>
      </c>
      <c r="J62" s="9" t="str">
        <f t="shared" si="229"/>
        <v>日</v>
      </c>
      <c r="K62" s="9" t="str">
        <f t="shared" si="229"/>
        <v>月</v>
      </c>
      <c r="L62" s="9" t="str">
        <f t="shared" si="229"/>
        <v>火</v>
      </c>
      <c r="M62" s="9" t="str">
        <f t="shared" si="229"/>
        <v>水</v>
      </c>
      <c r="N62" s="9" t="str">
        <f t="shared" si="229"/>
        <v>木</v>
      </c>
      <c r="O62" s="9" t="str">
        <f t="shared" si="229"/>
        <v>金</v>
      </c>
      <c r="P62" s="9" t="str">
        <f t="shared" si="229"/>
        <v>土</v>
      </c>
      <c r="Q62" s="9" t="str">
        <f t="shared" si="229"/>
        <v>日</v>
      </c>
      <c r="R62" s="9" t="str">
        <f t="shared" si="229"/>
        <v>月</v>
      </c>
      <c r="S62" s="9" t="str">
        <f t="shared" si="229"/>
        <v>火</v>
      </c>
      <c r="T62" s="9" t="str">
        <f t="shared" si="229"/>
        <v>水</v>
      </c>
      <c r="U62" s="9" t="str">
        <f t="shared" si="229"/>
        <v>木</v>
      </c>
      <c r="V62" s="9" t="str">
        <f t="shared" si="229"/>
        <v>金</v>
      </c>
      <c r="W62" s="9" t="str">
        <f t="shared" si="229"/>
        <v>土</v>
      </c>
      <c r="X62" s="9" t="str">
        <f t="shared" si="229"/>
        <v>日</v>
      </c>
      <c r="Y62" s="9" t="str">
        <f t="shared" si="229"/>
        <v>月</v>
      </c>
      <c r="Z62" s="9" t="str">
        <f t="shared" si="229"/>
        <v>火</v>
      </c>
      <c r="AA62" s="9" t="str">
        <f t="shared" si="229"/>
        <v>水</v>
      </c>
      <c r="AB62" s="9" t="str">
        <f t="shared" si="229"/>
        <v>木</v>
      </c>
      <c r="AC62" s="9" t="str">
        <f t="shared" si="229"/>
        <v>金</v>
      </c>
      <c r="AD62" s="9" t="str">
        <f t="shared" si="229"/>
        <v>土</v>
      </c>
      <c r="AE62" s="9" t="str">
        <f t="shared" si="229"/>
        <v>日</v>
      </c>
      <c r="AF62" s="9" t="str">
        <f t="shared" si="229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3</v>
      </c>
      <c r="P63" s="9">
        <v>1</v>
      </c>
      <c r="Q63" s="9">
        <v>2</v>
      </c>
      <c r="R63" s="9">
        <v>2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2</v>
      </c>
      <c r="Y63" s="9">
        <v>2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2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>IF(C63=4,"○",IF(C63=2,"○",""))</f>
        <v>○</v>
      </c>
      <c r="D64" s="9" t="str">
        <f t="shared" ref="D64:AF64" si="230">IF(D63=4,"○",IF(D63=2,"○",""))</f>
        <v>○</v>
      </c>
      <c r="E64" s="9" t="str">
        <f t="shared" si="230"/>
        <v/>
      </c>
      <c r="F64" s="9" t="str">
        <f t="shared" si="230"/>
        <v>○</v>
      </c>
      <c r="G64" s="9" t="str">
        <f t="shared" si="230"/>
        <v/>
      </c>
      <c r="H64" s="9" t="str">
        <f t="shared" si="230"/>
        <v/>
      </c>
      <c r="I64" s="9" t="str">
        <f t="shared" si="230"/>
        <v/>
      </c>
      <c r="J64" s="9" t="str">
        <f t="shared" si="230"/>
        <v>○</v>
      </c>
      <c r="K64" s="9" t="str">
        <f t="shared" si="230"/>
        <v>○</v>
      </c>
      <c r="L64" s="9" t="str">
        <f t="shared" si="230"/>
        <v/>
      </c>
      <c r="M64" s="9" t="str">
        <f t="shared" si="230"/>
        <v>○</v>
      </c>
      <c r="N64" s="9" t="str">
        <f t="shared" si="230"/>
        <v/>
      </c>
      <c r="O64" s="9" t="str">
        <f t="shared" si="230"/>
        <v/>
      </c>
      <c r="P64" s="9" t="str">
        <f t="shared" si="230"/>
        <v/>
      </c>
      <c r="Q64" s="9" t="str">
        <f t="shared" si="230"/>
        <v>○</v>
      </c>
      <c r="R64" s="9" t="str">
        <f t="shared" si="230"/>
        <v>○</v>
      </c>
      <c r="S64" s="9" t="str">
        <f t="shared" si="230"/>
        <v/>
      </c>
      <c r="T64" s="9" t="str">
        <f t="shared" si="230"/>
        <v>○</v>
      </c>
      <c r="U64" s="9" t="str">
        <f t="shared" si="230"/>
        <v/>
      </c>
      <c r="V64" s="9" t="str">
        <f t="shared" si="230"/>
        <v/>
      </c>
      <c r="W64" s="9" t="str">
        <f t="shared" si="230"/>
        <v/>
      </c>
      <c r="X64" s="9" t="str">
        <f t="shared" si="230"/>
        <v>○</v>
      </c>
      <c r="Y64" s="9" t="str">
        <f t="shared" si="230"/>
        <v>○</v>
      </c>
      <c r="Z64" s="9" t="str">
        <f t="shared" si="230"/>
        <v/>
      </c>
      <c r="AA64" s="9" t="str">
        <f t="shared" si="230"/>
        <v>○</v>
      </c>
      <c r="AB64" s="9" t="str">
        <f t="shared" si="230"/>
        <v/>
      </c>
      <c r="AC64" s="9" t="str">
        <f t="shared" si="230"/>
        <v/>
      </c>
      <c r="AD64" s="9" t="str">
        <f t="shared" si="230"/>
        <v/>
      </c>
      <c r="AE64" s="9" t="str">
        <f t="shared" si="230"/>
        <v>○</v>
      </c>
      <c r="AF64" s="9" t="str">
        <f t="shared" si="230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7" t="s">
        <v>162</v>
      </c>
      <c r="F65" s="106"/>
      <c r="G65" s="53"/>
      <c r="H65" s="53"/>
      <c r="I65" s="53"/>
      <c r="J65" s="53"/>
      <c r="K65" s="67" t="s">
        <v>122</v>
      </c>
      <c r="L65" s="53"/>
      <c r="M65" s="53" t="s">
        <v>166</v>
      </c>
      <c r="N65" s="67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5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14</v>
      </c>
      <c r="Z68" s="33" t="s">
        <v>0</v>
      </c>
      <c r="AA68" s="141" t="s">
        <v>10</v>
      </c>
      <c r="AB68" s="142"/>
      <c r="AC68" s="32">
        <f>COUNTIF(C73:AG73,4)</f>
        <v>8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31">DATE($B$2,$B68,C69)</f>
        <v>45566</v>
      </c>
      <c r="D70" s="3">
        <f t="shared" si="231"/>
        <v>45567</v>
      </c>
      <c r="E70" s="3">
        <f t="shared" si="231"/>
        <v>45568</v>
      </c>
      <c r="F70" s="3">
        <f t="shared" si="231"/>
        <v>45569</v>
      </c>
      <c r="G70" s="3">
        <f t="shared" si="231"/>
        <v>45570</v>
      </c>
      <c r="H70" s="3">
        <f t="shared" si="231"/>
        <v>45571</v>
      </c>
      <c r="I70" s="3">
        <f t="shared" si="231"/>
        <v>45572</v>
      </c>
      <c r="J70" s="3">
        <f t="shared" si="231"/>
        <v>45573</v>
      </c>
      <c r="K70" s="3">
        <f t="shared" si="231"/>
        <v>45574</v>
      </c>
      <c r="L70" s="3">
        <f t="shared" si="231"/>
        <v>45575</v>
      </c>
      <c r="M70" s="3">
        <f t="shared" si="231"/>
        <v>45576</v>
      </c>
      <c r="N70" s="3">
        <f t="shared" si="231"/>
        <v>45577</v>
      </c>
      <c r="O70" s="3">
        <f t="shared" si="231"/>
        <v>45578</v>
      </c>
      <c r="P70" s="3">
        <f t="shared" si="231"/>
        <v>45579</v>
      </c>
      <c r="Q70" s="3">
        <f t="shared" si="231"/>
        <v>45580</v>
      </c>
      <c r="R70" s="3">
        <f t="shared" si="231"/>
        <v>45581</v>
      </c>
      <c r="S70" s="3">
        <f t="shared" si="231"/>
        <v>45582</v>
      </c>
      <c r="T70" s="3">
        <f t="shared" si="231"/>
        <v>45583</v>
      </c>
      <c r="U70" s="3">
        <f t="shared" si="231"/>
        <v>45584</v>
      </c>
      <c r="V70" s="3">
        <f t="shared" si="231"/>
        <v>45585</v>
      </c>
      <c r="W70" s="3">
        <f t="shared" si="231"/>
        <v>45586</v>
      </c>
      <c r="X70" s="3">
        <f t="shared" si="231"/>
        <v>45587</v>
      </c>
      <c r="Y70" s="3">
        <f t="shared" si="231"/>
        <v>45588</v>
      </c>
      <c r="Z70" s="3">
        <f t="shared" si="231"/>
        <v>45589</v>
      </c>
      <c r="AA70" s="3">
        <f t="shared" si="231"/>
        <v>45590</v>
      </c>
      <c r="AB70" s="3">
        <f t="shared" si="231"/>
        <v>45591</v>
      </c>
      <c r="AC70" s="3">
        <f t="shared" si="231"/>
        <v>45592</v>
      </c>
      <c r="AD70" s="3">
        <f t="shared" si="231"/>
        <v>45593</v>
      </c>
      <c r="AE70" s="3">
        <f t="shared" si="231"/>
        <v>45594</v>
      </c>
      <c r="AF70" s="3">
        <f t="shared" si="231"/>
        <v>45595</v>
      </c>
      <c r="AG70" s="3">
        <f t="shared" si="231"/>
        <v>45596</v>
      </c>
      <c r="AH70"/>
    </row>
    <row r="71" spans="2:34" ht="15" hidden="1" customHeight="1" x14ac:dyDescent="0.15">
      <c r="C71" s="1">
        <f t="shared" ref="C71:AG71" si="232">WEEKDAY(C70,2)</f>
        <v>2</v>
      </c>
      <c r="D71" s="1">
        <f t="shared" si="232"/>
        <v>3</v>
      </c>
      <c r="E71" s="1">
        <f t="shared" si="232"/>
        <v>4</v>
      </c>
      <c r="F71" s="1">
        <f t="shared" si="232"/>
        <v>5</v>
      </c>
      <c r="G71" s="1">
        <f t="shared" si="232"/>
        <v>6</v>
      </c>
      <c r="H71" s="1">
        <f t="shared" si="232"/>
        <v>7</v>
      </c>
      <c r="I71" s="1">
        <f t="shared" si="232"/>
        <v>1</v>
      </c>
      <c r="J71" s="1">
        <f t="shared" si="232"/>
        <v>2</v>
      </c>
      <c r="K71" s="1">
        <f t="shared" si="232"/>
        <v>3</v>
      </c>
      <c r="L71" s="1">
        <f t="shared" si="232"/>
        <v>4</v>
      </c>
      <c r="M71" s="1">
        <f t="shared" si="232"/>
        <v>5</v>
      </c>
      <c r="N71" s="1">
        <f t="shared" si="232"/>
        <v>6</v>
      </c>
      <c r="O71" s="1">
        <f t="shared" si="232"/>
        <v>7</v>
      </c>
      <c r="P71" s="1">
        <f t="shared" si="232"/>
        <v>1</v>
      </c>
      <c r="Q71" s="1">
        <f t="shared" si="232"/>
        <v>2</v>
      </c>
      <c r="R71" s="1">
        <f t="shared" si="232"/>
        <v>3</v>
      </c>
      <c r="S71" s="1">
        <f t="shared" si="232"/>
        <v>4</v>
      </c>
      <c r="T71" s="1">
        <f t="shared" si="232"/>
        <v>5</v>
      </c>
      <c r="U71" s="1">
        <f t="shared" si="232"/>
        <v>6</v>
      </c>
      <c r="V71" s="1">
        <f t="shared" si="232"/>
        <v>7</v>
      </c>
      <c r="W71" s="1">
        <f t="shared" si="232"/>
        <v>1</v>
      </c>
      <c r="X71" s="1">
        <f t="shared" si="232"/>
        <v>2</v>
      </c>
      <c r="Y71" s="1">
        <f t="shared" si="232"/>
        <v>3</v>
      </c>
      <c r="Z71" s="1">
        <f t="shared" si="232"/>
        <v>4</v>
      </c>
      <c r="AA71" s="1">
        <f t="shared" si="232"/>
        <v>5</v>
      </c>
      <c r="AB71" s="1">
        <f t="shared" si="232"/>
        <v>6</v>
      </c>
      <c r="AC71" s="1">
        <f t="shared" si="232"/>
        <v>7</v>
      </c>
      <c r="AD71" s="1">
        <f t="shared" si="232"/>
        <v>1</v>
      </c>
      <c r="AE71" s="1">
        <f t="shared" si="232"/>
        <v>2</v>
      </c>
      <c r="AF71" s="1">
        <f t="shared" si="232"/>
        <v>3</v>
      </c>
      <c r="AG71" s="1">
        <f t="shared" si="232"/>
        <v>4</v>
      </c>
      <c r="AH71"/>
    </row>
    <row r="72" spans="2:34" ht="22.5" customHeight="1" x14ac:dyDescent="0.15">
      <c r="B72" s="7" t="s">
        <v>1</v>
      </c>
      <c r="C72" s="9" t="str">
        <f t="shared" ref="C72:AG72" si="233">CHOOSE(WEEKDAY(C70),"日","月","火","水","木","金","土")</f>
        <v>火</v>
      </c>
      <c r="D72" s="9" t="str">
        <f t="shared" si="233"/>
        <v>水</v>
      </c>
      <c r="E72" s="9" t="str">
        <f t="shared" si="233"/>
        <v>木</v>
      </c>
      <c r="F72" s="9" t="str">
        <f t="shared" si="233"/>
        <v>金</v>
      </c>
      <c r="G72" s="9" t="str">
        <f t="shared" si="233"/>
        <v>土</v>
      </c>
      <c r="H72" s="9" t="str">
        <f t="shared" si="233"/>
        <v>日</v>
      </c>
      <c r="I72" s="9" t="str">
        <f t="shared" si="233"/>
        <v>月</v>
      </c>
      <c r="J72" s="9" t="str">
        <f t="shared" si="233"/>
        <v>火</v>
      </c>
      <c r="K72" s="9" t="str">
        <f t="shared" si="233"/>
        <v>水</v>
      </c>
      <c r="L72" s="9" t="str">
        <f t="shared" si="233"/>
        <v>木</v>
      </c>
      <c r="M72" s="9" t="str">
        <f t="shared" si="233"/>
        <v>金</v>
      </c>
      <c r="N72" s="9" t="str">
        <f t="shared" si="233"/>
        <v>土</v>
      </c>
      <c r="O72" s="9" t="str">
        <f t="shared" si="233"/>
        <v>日</v>
      </c>
      <c r="P72" s="9" t="str">
        <f t="shared" si="233"/>
        <v>月</v>
      </c>
      <c r="Q72" s="9" t="str">
        <f t="shared" si="233"/>
        <v>火</v>
      </c>
      <c r="R72" s="9" t="str">
        <f t="shared" si="233"/>
        <v>水</v>
      </c>
      <c r="S72" s="9" t="str">
        <f t="shared" si="233"/>
        <v>木</v>
      </c>
      <c r="T72" s="9" t="str">
        <f t="shared" si="233"/>
        <v>金</v>
      </c>
      <c r="U72" s="9" t="str">
        <f t="shared" si="233"/>
        <v>土</v>
      </c>
      <c r="V72" s="9" t="str">
        <f t="shared" si="233"/>
        <v>日</v>
      </c>
      <c r="W72" s="9" t="str">
        <f t="shared" si="233"/>
        <v>月</v>
      </c>
      <c r="X72" s="9" t="str">
        <f t="shared" si="233"/>
        <v>火</v>
      </c>
      <c r="Y72" s="9" t="str">
        <f t="shared" si="233"/>
        <v>水</v>
      </c>
      <c r="Z72" s="9" t="str">
        <f t="shared" si="233"/>
        <v>木</v>
      </c>
      <c r="AA72" s="9" t="str">
        <f t="shared" si="233"/>
        <v>金</v>
      </c>
      <c r="AB72" s="9" t="str">
        <f t="shared" si="233"/>
        <v>土</v>
      </c>
      <c r="AC72" s="9" t="str">
        <f t="shared" si="233"/>
        <v>日</v>
      </c>
      <c r="AD72" s="9" t="str">
        <f t="shared" si="233"/>
        <v>月</v>
      </c>
      <c r="AE72" s="9" t="str">
        <f t="shared" si="233"/>
        <v>火</v>
      </c>
      <c r="AF72" s="9" t="str">
        <f t="shared" si="233"/>
        <v>水</v>
      </c>
      <c r="AG72" s="9" t="str">
        <f t="shared" si="233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4</v>
      </c>
      <c r="N73" s="9">
        <v>1</v>
      </c>
      <c r="O73" s="9">
        <v>2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3</v>
      </c>
      <c r="AF73" s="9">
        <v>4</v>
      </c>
      <c r="AG73" s="9">
        <v>3</v>
      </c>
      <c r="AH73"/>
    </row>
    <row r="74" spans="2:34" ht="24" customHeight="1" x14ac:dyDescent="0.15">
      <c r="B74" s="24" t="s">
        <v>13</v>
      </c>
      <c r="C74" s="9" t="str">
        <f>IF(C73=4,"○",IF(C73=2,"○",""))</f>
        <v/>
      </c>
      <c r="D74" s="9" t="str">
        <f t="shared" ref="D74:AG74" si="234">IF(D73=4,"○",IF(D73=2,"○",""))</f>
        <v>○</v>
      </c>
      <c r="E74" s="9" t="str">
        <f t="shared" si="234"/>
        <v/>
      </c>
      <c r="F74" s="9" t="str">
        <f t="shared" si="234"/>
        <v/>
      </c>
      <c r="G74" s="9" t="str">
        <f t="shared" si="234"/>
        <v/>
      </c>
      <c r="H74" s="9" t="str">
        <f t="shared" si="234"/>
        <v>○</v>
      </c>
      <c r="I74" s="9" t="str">
        <f t="shared" si="234"/>
        <v>○</v>
      </c>
      <c r="J74" s="9" t="str">
        <f t="shared" si="234"/>
        <v/>
      </c>
      <c r="K74" s="9" t="str">
        <f t="shared" si="234"/>
        <v/>
      </c>
      <c r="L74" s="9" t="str">
        <f t="shared" si="234"/>
        <v/>
      </c>
      <c r="M74" s="9" t="str">
        <f t="shared" si="234"/>
        <v>○</v>
      </c>
      <c r="N74" s="9" t="str">
        <f t="shared" si="234"/>
        <v/>
      </c>
      <c r="O74" s="9" t="str">
        <f t="shared" si="234"/>
        <v>○</v>
      </c>
      <c r="P74" s="9" t="str">
        <f t="shared" si="234"/>
        <v>○</v>
      </c>
      <c r="Q74" s="9" t="str">
        <f t="shared" si="234"/>
        <v/>
      </c>
      <c r="R74" s="9" t="str">
        <f t="shared" si="234"/>
        <v>○</v>
      </c>
      <c r="S74" s="9" t="str">
        <f t="shared" si="234"/>
        <v/>
      </c>
      <c r="T74" s="9" t="str">
        <f t="shared" si="234"/>
        <v/>
      </c>
      <c r="U74" s="9" t="str">
        <f t="shared" si="234"/>
        <v/>
      </c>
      <c r="V74" s="9" t="str">
        <f t="shared" si="234"/>
        <v>○</v>
      </c>
      <c r="W74" s="9" t="str">
        <f t="shared" si="234"/>
        <v>○</v>
      </c>
      <c r="X74" s="9" t="str">
        <f t="shared" si="234"/>
        <v/>
      </c>
      <c r="Y74" s="9" t="str">
        <f t="shared" si="234"/>
        <v>○</v>
      </c>
      <c r="Z74" s="9" t="str">
        <f t="shared" si="234"/>
        <v/>
      </c>
      <c r="AA74" s="9" t="str">
        <f t="shared" si="234"/>
        <v/>
      </c>
      <c r="AB74" s="9" t="str">
        <f t="shared" si="234"/>
        <v/>
      </c>
      <c r="AC74" s="9" t="str">
        <f t="shared" si="234"/>
        <v>○</v>
      </c>
      <c r="AD74" s="9" t="str">
        <f t="shared" si="234"/>
        <v>○</v>
      </c>
      <c r="AE74" s="9" t="str">
        <f t="shared" si="234"/>
        <v/>
      </c>
      <c r="AF74" s="9" t="str">
        <f t="shared" si="234"/>
        <v>○</v>
      </c>
      <c r="AG74" s="9" t="str">
        <f t="shared" si="234"/>
        <v/>
      </c>
      <c r="AH74"/>
    </row>
    <row r="75" spans="2:34" ht="68.25" customHeight="1" thickBot="1" x14ac:dyDescent="0.2">
      <c r="B75" s="25" t="s">
        <v>2</v>
      </c>
      <c r="C75" s="53" t="s">
        <v>124</v>
      </c>
      <c r="D75" s="53" t="s">
        <v>134</v>
      </c>
      <c r="E75" s="53" t="s">
        <v>126</v>
      </c>
      <c r="F75" s="53"/>
      <c r="G75" s="41"/>
      <c r="H75" s="41"/>
      <c r="I75" s="41"/>
      <c r="J75" s="41"/>
      <c r="K75" s="53" t="s">
        <v>130</v>
      </c>
      <c r="L75" s="96" t="s">
        <v>131</v>
      </c>
      <c r="M75" s="41"/>
      <c r="N75" s="96" t="s">
        <v>132</v>
      </c>
      <c r="O75" s="96" t="s">
        <v>133</v>
      </c>
      <c r="P75" s="108" t="s">
        <v>43</v>
      </c>
      <c r="Q75" s="41"/>
      <c r="R75" s="66"/>
      <c r="S75" s="53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10</v>
      </c>
      <c r="I78" s="33" t="s">
        <v>0</v>
      </c>
      <c r="J78" s="141" t="s">
        <v>6</v>
      </c>
      <c r="K78" s="142"/>
      <c r="L78" s="32">
        <f>COUNTIF(C83:AF83,1)</f>
        <v>5</v>
      </c>
      <c r="M78" s="33" t="s">
        <v>0</v>
      </c>
      <c r="N78" s="141" t="s">
        <v>8</v>
      </c>
      <c r="O78" s="142"/>
      <c r="P78" s="32">
        <f>COUNTIF(C83:AF83,2)</f>
        <v>5</v>
      </c>
      <c r="Q78" s="34" t="s">
        <v>0</v>
      </c>
      <c r="R78" s="35"/>
      <c r="S78" s="149" t="s">
        <v>7</v>
      </c>
      <c r="T78" s="150"/>
      <c r="U78" s="45">
        <f>Y78+AC78</f>
        <v>20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7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235">DATE($B$2,$B78,C79)</f>
        <v>45597</v>
      </c>
      <c r="D80" s="3">
        <f t="shared" si="235"/>
        <v>45598</v>
      </c>
      <c r="E80" s="3">
        <f t="shared" si="235"/>
        <v>45599</v>
      </c>
      <c r="F80" s="3">
        <f t="shared" si="235"/>
        <v>45600</v>
      </c>
      <c r="G80" s="3">
        <f t="shared" si="235"/>
        <v>45601</v>
      </c>
      <c r="H80" s="3">
        <f t="shared" si="235"/>
        <v>45602</v>
      </c>
      <c r="I80" s="3">
        <f t="shared" si="235"/>
        <v>45603</v>
      </c>
      <c r="J80" s="3">
        <f t="shared" si="235"/>
        <v>45604</v>
      </c>
      <c r="K80" s="3">
        <f t="shared" si="235"/>
        <v>45605</v>
      </c>
      <c r="L80" s="3">
        <f t="shared" si="235"/>
        <v>45606</v>
      </c>
      <c r="M80" s="3">
        <f t="shared" si="235"/>
        <v>45607</v>
      </c>
      <c r="N80" s="3">
        <f t="shared" si="235"/>
        <v>45608</v>
      </c>
      <c r="O80" s="3">
        <f t="shared" si="235"/>
        <v>45609</v>
      </c>
      <c r="P80" s="3">
        <f t="shared" si="235"/>
        <v>45610</v>
      </c>
      <c r="Q80" s="3">
        <f t="shared" si="235"/>
        <v>45611</v>
      </c>
      <c r="R80" s="3">
        <f t="shared" si="235"/>
        <v>45612</v>
      </c>
      <c r="S80" s="3">
        <f t="shared" si="235"/>
        <v>45613</v>
      </c>
      <c r="T80" s="3">
        <f t="shared" si="235"/>
        <v>45614</v>
      </c>
      <c r="U80" s="3">
        <f t="shared" si="235"/>
        <v>45615</v>
      </c>
      <c r="V80" s="3">
        <f t="shared" si="235"/>
        <v>45616</v>
      </c>
      <c r="W80" s="3">
        <f t="shared" si="235"/>
        <v>45617</v>
      </c>
      <c r="X80" s="3">
        <f t="shared" si="235"/>
        <v>45618</v>
      </c>
      <c r="Y80" s="3">
        <f t="shared" si="235"/>
        <v>45619</v>
      </c>
      <c r="Z80" s="3">
        <f t="shared" si="235"/>
        <v>45620</v>
      </c>
      <c r="AA80" s="3">
        <f t="shared" si="235"/>
        <v>45621</v>
      </c>
      <c r="AB80" s="3">
        <f t="shared" si="235"/>
        <v>45622</v>
      </c>
      <c r="AC80" s="3">
        <f t="shared" si="235"/>
        <v>45623</v>
      </c>
      <c r="AD80" s="3">
        <f t="shared" si="235"/>
        <v>45624</v>
      </c>
      <c r="AE80" s="3">
        <f t="shared" si="235"/>
        <v>45625</v>
      </c>
      <c r="AF80" s="3">
        <f t="shared" si="235"/>
        <v>45626</v>
      </c>
      <c r="AG80"/>
      <c r="AH80"/>
    </row>
    <row r="81" spans="2:34" ht="15" hidden="1" customHeight="1" x14ac:dyDescent="0.15">
      <c r="C81" s="1">
        <f t="shared" ref="C81:AF81" si="236">WEEKDAY(C80,2)</f>
        <v>5</v>
      </c>
      <c r="D81" s="1">
        <f t="shared" si="236"/>
        <v>6</v>
      </c>
      <c r="E81" s="1">
        <f t="shared" si="236"/>
        <v>7</v>
      </c>
      <c r="F81" s="1">
        <f t="shared" si="236"/>
        <v>1</v>
      </c>
      <c r="G81" s="1">
        <f t="shared" si="236"/>
        <v>2</v>
      </c>
      <c r="H81" s="1">
        <f t="shared" si="236"/>
        <v>3</v>
      </c>
      <c r="I81" s="1">
        <f t="shared" si="236"/>
        <v>4</v>
      </c>
      <c r="J81" s="1">
        <f t="shared" si="236"/>
        <v>5</v>
      </c>
      <c r="K81" s="1">
        <f t="shared" si="236"/>
        <v>6</v>
      </c>
      <c r="L81" s="1">
        <f t="shared" si="236"/>
        <v>7</v>
      </c>
      <c r="M81" s="1">
        <f t="shared" si="236"/>
        <v>1</v>
      </c>
      <c r="N81" s="1">
        <f t="shared" si="236"/>
        <v>2</v>
      </c>
      <c r="O81" s="1">
        <f t="shared" si="236"/>
        <v>3</v>
      </c>
      <c r="P81" s="1">
        <f t="shared" si="236"/>
        <v>4</v>
      </c>
      <c r="Q81" s="1">
        <f t="shared" si="236"/>
        <v>5</v>
      </c>
      <c r="R81" s="1">
        <f t="shared" si="236"/>
        <v>6</v>
      </c>
      <c r="S81" s="1">
        <f t="shared" si="236"/>
        <v>7</v>
      </c>
      <c r="T81" s="1">
        <f t="shared" si="236"/>
        <v>1</v>
      </c>
      <c r="U81" s="1">
        <f t="shared" si="236"/>
        <v>2</v>
      </c>
      <c r="V81" s="1">
        <f t="shared" si="236"/>
        <v>3</v>
      </c>
      <c r="W81" s="1">
        <f t="shared" si="236"/>
        <v>4</v>
      </c>
      <c r="X81" s="1">
        <f t="shared" si="236"/>
        <v>5</v>
      </c>
      <c r="Y81" s="1">
        <f t="shared" si="236"/>
        <v>6</v>
      </c>
      <c r="Z81" s="1">
        <f t="shared" si="236"/>
        <v>7</v>
      </c>
      <c r="AA81" s="1">
        <f t="shared" si="236"/>
        <v>1</v>
      </c>
      <c r="AB81" s="1">
        <f t="shared" si="236"/>
        <v>2</v>
      </c>
      <c r="AC81" s="1">
        <f t="shared" si="236"/>
        <v>3</v>
      </c>
      <c r="AD81" s="1">
        <f t="shared" si="236"/>
        <v>4</v>
      </c>
      <c r="AE81" s="1">
        <f t="shared" si="236"/>
        <v>5</v>
      </c>
      <c r="AF81" s="1">
        <f t="shared" si="236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237">CHOOSE(WEEKDAY(C80),"日","月","火","水","木","金","土")</f>
        <v>金</v>
      </c>
      <c r="D82" s="9" t="str">
        <f t="shared" si="237"/>
        <v>土</v>
      </c>
      <c r="E82" s="9" t="str">
        <f t="shared" si="237"/>
        <v>日</v>
      </c>
      <c r="F82" s="9" t="str">
        <f t="shared" si="237"/>
        <v>月</v>
      </c>
      <c r="G82" s="9" t="str">
        <f t="shared" si="237"/>
        <v>火</v>
      </c>
      <c r="H82" s="9" t="str">
        <f t="shared" si="237"/>
        <v>水</v>
      </c>
      <c r="I82" s="9" t="str">
        <f t="shared" si="237"/>
        <v>木</v>
      </c>
      <c r="J82" s="9" t="str">
        <f t="shared" si="237"/>
        <v>金</v>
      </c>
      <c r="K82" s="9" t="str">
        <f t="shared" si="237"/>
        <v>土</v>
      </c>
      <c r="L82" s="9" t="str">
        <f t="shared" si="237"/>
        <v>日</v>
      </c>
      <c r="M82" s="9" t="str">
        <f t="shared" si="237"/>
        <v>月</v>
      </c>
      <c r="N82" s="9" t="str">
        <f t="shared" si="237"/>
        <v>火</v>
      </c>
      <c r="O82" s="9" t="str">
        <f t="shared" si="237"/>
        <v>水</v>
      </c>
      <c r="P82" s="9" t="str">
        <f t="shared" si="237"/>
        <v>木</v>
      </c>
      <c r="Q82" s="9" t="str">
        <f t="shared" si="237"/>
        <v>金</v>
      </c>
      <c r="R82" s="9" t="str">
        <f t="shared" si="237"/>
        <v>土</v>
      </c>
      <c r="S82" s="9" t="str">
        <f t="shared" si="237"/>
        <v>日</v>
      </c>
      <c r="T82" s="9" t="str">
        <f t="shared" si="237"/>
        <v>月</v>
      </c>
      <c r="U82" s="9" t="str">
        <f t="shared" si="237"/>
        <v>火</v>
      </c>
      <c r="V82" s="9" t="str">
        <f t="shared" si="237"/>
        <v>水</v>
      </c>
      <c r="W82" s="9" t="str">
        <f t="shared" si="237"/>
        <v>木</v>
      </c>
      <c r="X82" s="9" t="str">
        <f t="shared" si="237"/>
        <v>金</v>
      </c>
      <c r="Y82" s="9" t="str">
        <f t="shared" si="237"/>
        <v>土</v>
      </c>
      <c r="Z82" s="9" t="str">
        <f t="shared" si="237"/>
        <v>日</v>
      </c>
      <c r="AA82" s="9" t="str">
        <f t="shared" si="237"/>
        <v>月</v>
      </c>
      <c r="AB82" s="9" t="str">
        <f t="shared" si="237"/>
        <v>火</v>
      </c>
      <c r="AC82" s="9" t="str">
        <f t="shared" si="237"/>
        <v>水</v>
      </c>
      <c r="AD82" s="9" t="str">
        <f t="shared" si="237"/>
        <v>木</v>
      </c>
      <c r="AE82" s="9" t="str">
        <f t="shared" si="237"/>
        <v>金</v>
      </c>
      <c r="AF82" s="9" t="str">
        <f t="shared" si="237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4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>IF(C83=4,"○",IF(C83=2,"○",""))</f>
        <v/>
      </c>
      <c r="D84" s="9" t="str">
        <f t="shared" ref="D84:AF84" si="238">IF(D83=4,"○",IF(D83=2,"○",""))</f>
        <v/>
      </c>
      <c r="E84" s="9" t="str">
        <f t="shared" si="238"/>
        <v>○</v>
      </c>
      <c r="F84" s="9" t="str">
        <f t="shared" si="238"/>
        <v>○</v>
      </c>
      <c r="G84" s="9" t="str">
        <f t="shared" si="238"/>
        <v/>
      </c>
      <c r="H84" s="9" t="str">
        <f t="shared" si="238"/>
        <v>○</v>
      </c>
      <c r="I84" s="9" t="str">
        <f t="shared" si="238"/>
        <v/>
      </c>
      <c r="J84" s="9" t="str">
        <f t="shared" si="238"/>
        <v/>
      </c>
      <c r="K84" s="9" t="str">
        <f t="shared" si="238"/>
        <v/>
      </c>
      <c r="L84" s="9" t="str">
        <f t="shared" si="238"/>
        <v>○</v>
      </c>
      <c r="M84" s="9" t="str">
        <f t="shared" si="238"/>
        <v>○</v>
      </c>
      <c r="N84" s="9" t="str">
        <f t="shared" si="238"/>
        <v/>
      </c>
      <c r="O84" s="9" t="str">
        <f t="shared" si="238"/>
        <v>○</v>
      </c>
      <c r="P84" s="9" t="str">
        <f t="shared" si="238"/>
        <v/>
      </c>
      <c r="Q84" s="9" t="str">
        <f t="shared" si="238"/>
        <v/>
      </c>
      <c r="R84" s="9" t="str">
        <f t="shared" si="238"/>
        <v/>
      </c>
      <c r="S84" s="9" t="str">
        <f t="shared" si="238"/>
        <v>○</v>
      </c>
      <c r="T84" s="9" t="str">
        <f t="shared" si="238"/>
        <v>○</v>
      </c>
      <c r="U84" s="9" t="str">
        <f t="shared" si="238"/>
        <v/>
      </c>
      <c r="V84" s="9" t="str">
        <f t="shared" si="238"/>
        <v>○</v>
      </c>
      <c r="W84" s="9" t="str">
        <f t="shared" si="238"/>
        <v/>
      </c>
      <c r="X84" s="9" t="str">
        <f t="shared" si="238"/>
        <v/>
      </c>
      <c r="Y84" s="9" t="str">
        <f t="shared" si="238"/>
        <v/>
      </c>
      <c r="Z84" s="9" t="str">
        <f t="shared" si="238"/>
        <v>○</v>
      </c>
      <c r="AA84" s="9" t="str">
        <f t="shared" si="238"/>
        <v>○</v>
      </c>
      <c r="AB84" s="9" t="str">
        <f t="shared" si="238"/>
        <v/>
      </c>
      <c r="AC84" s="9" t="str">
        <f t="shared" si="238"/>
        <v>○</v>
      </c>
      <c r="AD84" s="9" t="str">
        <f t="shared" si="238"/>
        <v/>
      </c>
      <c r="AE84" s="9" t="str">
        <f t="shared" si="238"/>
        <v/>
      </c>
      <c r="AF84" s="9" t="str">
        <f t="shared" si="238"/>
        <v/>
      </c>
      <c r="AG84"/>
      <c r="AH84"/>
    </row>
    <row r="85" spans="2:34" ht="68.25" customHeight="1" thickBot="1" x14ac:dyDescent="0.2">
      <c r="B85" s="25" t="s">
        <v>2</v>
      </c>
      <c r="C85" s="97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9</v>
      </c>
      <c r="I88" s="33" t="s">
        <v>0</v>
      </c>
      <c r="J88" s="141" t="s">
        <v>6</v>
      </c>
      <c r="K88" s="142"/>
      <c r="L88" s="32">
        <f>COUNTIF(C93:AG93,1)</f>
        <v>4</v>
      </c>
      <c r="M88" s="33" t="s">
        <v>0</v>
      </c>
      <c r="N88" s="141" t="s">
        <v>8</v>
      </c>
      <c r="O88" s="142"/>
      <c r="P88" s="32">
        <f>COUNTIF(C93:AG93,2)</f>
        <v>5</v>
      </c>
      <c r="Q88" s="34" t="s">
        <v>0</v>
      </c>
      <c r="R88" s="35"/>
      <c r="S88" s="146" t="s">
        <v>7</v>
      </c>
      <c r="T88" s="147"/>
      <c r="U88" s="37">
        <f>Y88+AC88</f>
        <v>22</v>
      </c>
      <c r="V88" s="32" t="s">
        <v>0</v>
      </c>
      <c r="W88" s="141" t="s">
        <v>9</v>
      </c>
      <c r="X88" s="142"/>
      <c r="Y88" s="37">
        <f>COUNTIF(C93:AG93,3)</f>
        <v>11</v>
      </c>
      <c r="Z88" s="32" t="s">
        <v>0</v>
      </c>
      <c r="AA88" s="141" t="s">
        <v>10</v>
      </c>
      <c r="AB88" s="142"/>
      <c r="AC88" s="31">
        <f>COUNTIF(C93:AG93,4)</f>
        <v>11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239">DATE($B$2,$B88,C89)</f>
        <v>45627</v>
      </c>
      <c r="D90" s="3">
        <f t="shared" si="239"/>
        <v>45628</v>
      </c>
      <c r="E90" s="3">
        <f t="shared" si="239"/>
        <v>45629</v>
      </c>
      <c r="F90" s="3">
        <f t="shared" si="239"/>
        <v>45630</v>
      </c>
      <c r="G90" s="3">
        <f t="shared" si="239"/>
        <v>45631</v>
      </c>
      <c r="H90" s="3">
        <f t="shared" si="239"/>
        <v>45632</v>
      </c>
      <c r="I90" s="3">
        <f t="shared" si="239"/>
        <v>45633</v>
      </c>
      <c r="J90" s="3">
        <f t="shared" si="239"/>
        <v>45634</v>
      </c>
      <c r="K90" s="3">
        <f t="shared" si="239"/>
        <v>45635</v>
      </c>
      <c r="L90" s="3">
        <f t="shared" si="239"/>
        <v>45636</v>
      </c>
      <c r="M90" s="3">
        <f t="shared" si="239"/>
        <v>45637</v>
      </c>
      <c r="N90" s="3">
        <f t="shared" si="239"/>
        <v>45638</v>
      </c>
      <c r="O90" s="3">
        <f t="shared" si="239"/>
        <v>45639</v>
      </c>
      <c r="P90" s="3">
        <f t="shared" si="239"/>
        <v>45640</v>
      </c>
      <c r="Q90" s="3">
        <f t="shared" si="239"/>
        <v>45641</v>
      </c>
      <c r="R90" s="3">
        <f t="shared" si="239"/>
        <v>45642</v>
      </c>
      <c r="S90" s="3">
        <f t="shared" si="239"/>
        <v>45643</v>
      </c>
      <c r="T90" s="3">
        <f t="shared" si="239"/>
        <v>45644</v>
      </c>
      <c r="U90" s="3">
        <f t="shared" si="239"/>
        <v>45645</v>
      </c>
      <c r="V90" s="3">
        <f t="shared" si="239"/>
        <v>45646</v>
      </c>
      <c r="W90" s="3">
        <f t="shared" si="239"/>
        <v>45647</v>
      </c>
      <c r="X90" s="3">
        <f t="shared" si="239"/>
        <v>45648</v>
      </c>
      <c r="Y90" s="3">
        <f t="shared" si="239"/>
        <v>45649</v>
      </c>
      <c r="Z90" s="3">
        <f t="shared" si="239"/>
        <v>45650</v>
      </c>
      <c r="AA90" s="3">
        <f t="shared" si="239"/>
        <v>45651</v>
      </c>
      <c r="AB90" s="3">
        <f t="shared" si="239"/>
        <v>45652</v>
      </c>
      <c r="AC90" s="3">
        <f t="shared" si="239"/>
        <v>45653</v>
      </c>
      <c r="AD90" s="3">
        <f t="shared" si="239"/>
        <v>45654</v>
      </c>
      <c r="AE90" s="3">
        <f t="shared" si="239"/>
        <v>45655</v>
      </c>
      <c r="AF90" s="3">
        <f t="shared" si="239"/>
        <v>45656</v>
      </c>
      <c r="AG90" s="3">
        <f t="shared" si="239"/>
        <v>45657</v>
      </c>
      <c r="AH90"/>
    </row>
    <row r="91" spans="2:34" ht="15" hidden="1" customHeight="1" x14ac:dyDescent="0.15">
      <c r="C91" s="1">
        <f t="shared" ref="C91:AG91" si="240">WEEKDAY(C90,2)</f>
        <v>7</v>
      </c>
      <c r="D91" s="1">
        <f t="shared" si="240"/>
        <v>1</v>
      </c>
      <c r="E91" s="1">
        <f t="shared" si="240"/>
        <v>2</v>
      </c>
      <c r="F91" s="1">
        <f t="shared" si="240"/>
        <v>3</v>
      </c>
      <c r="G91" s="1">
        <f t="shared" si="240"/>
        <v>4</v>
      </c>
      <c r="H91" s="1">
        <f t="shared" si="240"/>
        <v>5</v>
      </c>
      <c r="I91" s="1">
        <f t="shared" si="240"/>
        <v>6</v>
      </c>
      <c r="J91" s="1">
        <f t="shared" si="240"/>
        <v>7</v>
      </c>
      <c r="K91" s="1">
        <f t="shared" si="240"/>
        <v>1</v>
      </c>
      <c r="L91" s="1">
        <f t="shared" si="240"/>
        <v>2</v>
      </c>
      <c r="M91" s="1">
        <f t="shared" si="240"/>
        <v>3</v>
      </c>
      <c r="N91" s="1">
        <f t="shared" si="240"/>
        <v>4</v>
      </c>
      <c r="O91" s="1">
        <f t="shared" si="240"/>
        <v>5</v>
      </c>
      <c r="P91" s="1">
        <f t="shared" si="240"/>
        <v>6</v>
      </c>
      <c r="Q91" s="1">
        <f t="shared" si="240"/>
        <v>7</v>
      </c>
      <c r="R91" s="1">
        <f t="shared" si="240"/>
        <v>1</v>
      </c>
      <c r="S91" s="1">
        <f t="shared" si="240"/>
        <v>2</v>
      </c>
      <c r="T91" s="1">
        <f t="shared" si="240"/>
        <v>3</v>
      </c>
      <c r="U91" s="1">
        <f t="shared" si="240"/>
        <v>4</v>
      </c>
      <c r="V91" s="1">
        <f t="shared" si="240"/>
        <v>5</v>
      </c>
      <c r="W91" s="1">
        <f t="shared" si="240"/>
        <v>6</v>
      </c>
      <c r="X91" s="1">
        <f t="shared" si="240"/>
        <v>7</v>
      </c>
      <c r="Y91" s="1">
        <f t="shared" si="240"/>
        <v>1</v>
      </c>
      <c r="Z91" s="1">
        <f t="shared" si="240"/>
        <v>2</v>
      </c>
      <c r="AA91" s="1">
        <f t="shared" si="240"/>
        <v>3</v>
      </c>
      <c r="AB91" s="1">
        <f t="shared" si="240"/>
        <v>4</v>
      </c>
      <c r="AC91" s="1">
        <f t="shared" si="240"/>
        <v>5</v>
      </c>
      <c r="AD91" s="1">
        <f t="shared" si="240"/>
        <v>6</v>
      </c>
      <c r="AE91" s="1">
        <f t="shared" si="240"/>
        <v>7</v>
      </c>
      <c r="AF91" s="1">
        <f t="shared" si="240"/>
        <v>1</v>
      </c>
      <c r="AG91" s="1">
        <f t="shared" si="240"/>
        <v>2</v>
      </c>
      <c r="AH91"/>
    </row>
    <row r="92" spans="2:34" ht="22.5" customHeight="1" x14ac:dyDescent="0.15">
      <c r="B92" s="7" t="s">
        <v>1</v>
      </c>
      <c r="C92" s="9" t="str">
        <f t="shared" ref="C92:AG92" si="241">CHOOSE(WEEKDAY(C90),"日","月","火","水","木","金","土")</f>
        <v>日</v>
      </c>
      <c r="D92" s="9" t="str">
        <f t="shared" si="241"/>
        <v>月</v>
      </c>
      <c r="E92" s="9" t="str">
        <f t="shared" si="241"/>
        <v>火</v>
      </c>
      <c r="F92" s="9" t="str">
        <f t="shared" si="241"/>
        <v>水</v>
      </c>
      <c r="G92" s="9" t="str">
        <f t="shared" si="241"/>
        <v>木</v>
      </c>
      <c r="H92" s="9" t="str">
        <f t="shared" si="241"/>
        <v>金</v>
      </c>
      <c r="I92" s="9" t="str">
        <f t="shared" si="241"/>
        <v>土</v>
      </c>
      <c r="J92" s="9" t="str">
        <f t="shared" si="241"/>
        <v>日</v>
      </c>
      <c r="K92" s="9" t="str">
        <f t="shared" si="241"/>
        <v>月</v>
      </c>
      <c r="L92" s="9" t="str">
        <f t="shared" si="241"/>
        <v>火</v>
      </c>
      <c r="M92" s="9" t="str">
        <f t="shared" si="241"/>
        <v>水</v>
      </c>
      <c r="N92" s="9" t="str">
        <f t="shared" si="241"/>
        <v>木</v>
      </c>
      <c r="O92" s="9" t="str">
        <f t="shared" si="241"/>
        <v>金</v>
      </c>
      <c r="P92" s="9" t="str">
        <f t="shared" si="241"/>
        <v>土</v>
      </c>
      <c r="Q92" s="9" t="str">
        <f t="shared" si="241"/>
        <v>日</v>
      </c>
      <c r="R92" s="9" t="str">
        <f t="shared" si="241"/>
        <v>月</v>
      </c>
      <c r="S92" s="9" t="str">
        <f t="shared" si="241"/>
        <v>火</v>
      </c>
      <c r="T92" s="9" t="str">
        <f t="shared" si="241"/>
        <v>水</v>
      </c>
      <c r="U92" s="9" t="str">
        <f t="shared" si="241"/>
        <v>木</v>
      </c>
      <c r="V92" s="9" t="str">
        <f t="shared" si="241"/>
        <v>金</v>
      </c>
      <c r="W92" s="9" t="str">
        <f t="shared" si="241"/>
        <v>土</v>
      </c>
      <c r="X92" s="9" t="str">
        <f t="shared" si="241"/>
        <v>日</v>
      </c>
      <c r="Y92" s="9" t="str">
        <f t="shared" si="241"/>
        <v>月</v>
      </c>
      <c r="Z92" s="9" t="str">
        <f t="shared" si="241"/>
        <v>火</v>
      </c>
      <c r="AA92" s="9" t="str">
        <f t="shared" si="241"/>
        <v>水</v>
      </c>
      <c r="AB92" s="9" t="str">
        <f t="shared" si="241"/>
        <v>木</v>
      </c>
      <c r="AC92" s="9" t="str">
        <f t="shared" si="241"/>
        <v>金</v>
      </c>
      <c r="AD92" s="9" t="str">
        <f t="shared" si="241"/>
        <v>土</v>
      </c>
      <c r="AE92" s="9" t="str">
        <f t="shared" si="241"/>
        <v>日</v>
      </c>
      <c r="AF92" s="9" t="str">
        <f t="shared" si="241"/>
        <v>月</v>
      </c>
      <c r="AG92" s="9" t="str">
        <f t="shared" si="241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3</v>
      </c>
      <c r="AA93" s="9">
        <v>4</v>
      </c>
      <c r="AB93" s="9">
        <v>3</v>
      </c>
      <c r="AC93" s="9">
        <v>4</v>
      </c>
      <c r="AD93" s="9">
        <v>1</v>
      </c>
      <c r="AE93" s="9">
        <v>2</v>
      </c>
      <c r="AF93" s="9">
        <v>4</v>
      </c>
      <c r="AG93" s="9">
        <v>4</v>
      </c>
      <c r="AH93"/>
    </row>
    <row r="94" spans="2:34" ht="24" customHeight="1" x14ac:dyDescent="0.15">
      <c r="B94" s="24" t="s">
        <v>13</v>
      </c>
      <c r="C94" s="9" t="str">
        <f>IF(C93=4,"○",IF(C93=2,"○",""))</f>
        <v>○</v>
      </c>
      <c r="D94" s="9" t="str">
        <f t="shared" ref="D94:AG94" si="242">IF(D93=4,"○",IF(D93=2,"○",""))</f>
        <v>○</v>
      </c>
      <c r="E94" s="9" t="str">
        <f t="shared" si="242"/>
        <v/>
      </c>
      <c r="F94" s="9" t="str">
        <f t="shared" si="242"/>
        <v>○</v>
      </c>
      <c r="G94" s="9" t="str">
        <f t="shared" si="242"/>
        <v/>
      </c>
      <c r="H94" s="9" t="str">
        <f t="shared" si="242"/>
        <v/>
      </c>
      <c r="I94" s="9" t="str">
        <f t="shared" si="242"/>
        <v/>
      </c>
      <c r="J94" s="9" t="str">
        <f t="shared" si="242"/>
        <v>○</v>
      </c>
      <c r="K94" s="9" t="str">
        <f t="shared" si="242"/>
        <v>○</v>
      </c>
      <c r="L94" s="9" t="str">
        <f t="shared" si="242"/>
        <v/>
      </c>
      <c r="M94" s="9" t="str">
        <f t="shared" si="242"/>
        <v>○</v>
      </c>
      <c r="N94" s="9" t="str">
        <f t="shared" si="242"/>
        <v/>
      </c>
      <c r="O94" s="9" t="str">
        <f t="shared" si="242"/>
        <v/>
      </c>
      <c r="P94" s="9" t="str">
        <f t="shared" si="242"/>
        <v/>
      </c>
      <c r="Q94" s="9" t="str">
        <f t="shared" si="242"/>
        <v>○</v>
      </c>
      <c r="R94" s="9" t="str">
        <f t="shared" si="242"/>
        <v>○</v>
      </c>
      <c r="S94" s="9" t="str">
        <f t="shared" si="242"/>
        <v/>
      </c>
      <c r="T94" s="9" t="str">
        <f t="shared" si="242"/>
        <v>○</v>
      </c>
      <c r="U94" s="9" t="str">
        <f t="shared" si="242"/>
        <v/>
      </c>
      <c r="V94" s="9" t="str">
        <f t="shared" si="242"/>
        <v/>
      </c>
      <c r="W94" s="9" t="str">
        <f t="shared" si="242"/>
        <v/>
      </c>
      <c r="X94" s="9" t="str">
        <f t="shared" si="242"/>
        <v>○</v>
      </c>
      <c r="Y94" s="9" t="str">
        <f t="shared" si="242"/>
        <v>○</v>
      </c>
      <c r="Z94" s="9" t="str">
        <f t="shared" si="242"/>
        <v/>
      </c>
      <c r="AA94" s="9" t="str">
        <f t="shared" si="242"/>
        <v>○</v>
      </c>
      <c r="AB94" s="9" t="str">
        <f t="shared" si="242"/>
        <v/>
      </c>
      <c r="AC94" s="9" t="str">
        <f t="shared" si="242"/>
        <v>○</v>
      </c>
      <c r="AD94" s="9" t="str">
        <f t="shared" si="242"/>
        <v/>
      </c>
      <c r="AE94" s="9" t="str">
        <f t="shared" si="242"/>
        <v>○</v>
      </c>
      <c r="AF94" s="9" t="str">
        <f t="shared" si="242"/>
        <v>○</v>
      </c>
      <c r="AG94" s="9" t="str">
        <f t="shared" si="242"/>
        <v>○</v>
      </c>
      <c r="AH94"/>
    </row>
    <row r="95" spans="2:34" ht="68.25" customHeight="1" thickBot="1" x14ac:dyDescent="0.2">
      <c r="B95" s="25" t="s">
        <v>2</v>
      </c>
      <c r="C95" s="97"/>
      <c r="D95" s="97" t="s">
        <v>156</v>
      </c>
      <c r="E95" s="97"/>
      <c r="F95" s="97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53"/>
      <c r="Y95" s="53"/>
      <c r="Z95" s="53" t="s">
        <v>55</v>
      </c>
      <c r="AA95" s="67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8</v>
      </c>
      <c r="I99" s="33" t="s">
        <v>0</v>
      </c>
      <c r="J99" s="141" t="s">
        <v>6</v>
      </c>
      <c r="K99" s="142"/>
      <c r="L99" s="32">
        <f>COUNTIF(C104:AG104,1)</f>
        <v>3</v>
      </c>
      <c r="M99" s="33" t="s">
        <v>0</v>
      </c>
      <c r="N99" s="141" t="s">
        <v>8</v>
      </c>
      <c r="O99" s="142"/>
      <c r="P99" s="32">
        <f>COUNTIF(C104:AG104,2)</f>
        <v>5</v>
      </c>
      <c r="Q99" s="34" t="s">
        <v>0</v>
      </c>
      <c r="R99" s="35"/>
      <c r="S99" s="146" t="s">
        <v>7</v>
      </c>
      <c r="T99" s="147"/>
      <c r="U99" s="37">
        <f>Y99+AC99</f>
        <v>23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11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243">DATE($B$98,$B99,C100)</f>
        <v>45658</v>
      </c>
      <c r="D101" s="3">
        <f t="shared" si="243"/>
        <v>45659</v>
      </c>
      <c r="E101" s="3">
        <f t="shared" si="243"/>
        <v>45660</v>
      </c>
      <c r="F101" s="3">
        <f t="shared" si="243"/>
        <v>45661</v>
      </c>
      <c r="G101" s="3">
        <f t="shared" si="243"/>
        <v>45662</v>
      </c>
      <c r="H101" s="3">
        <f t="shared" si="243"/>
        <v>45663</v>
      </c>
      <c r="I101" s="3">
        <f t="shared" si="243"/>
        <v>45664</v>
      </c>
      <c r="J101" s="3">
        <f t="shared" si="243"/>
        <v>45665</v>
      </c>
      <c r="K101" s="3">
        <f t="shared" si="243"/>
        <v>45666</v>
      </c>
      <c r="L101" s="3">
        <f t="shared" si="243"/>
        <v>45667</v>
      </c>
      <c r="M101" s="3">
        <f t="shared" si="243"/>
        <v>45668</v>
      </c>
      <c r="N101" s="3">
        <f t="shared" si="243"/>
        <v>45669</v>
      </c>
      <c r="O101" s="3">
        <f t="shared" si="243"/>
        <v>45670</v>
      </c>
      <c r="P101" s="3">
        <f t="shared" si="243"/>
        <v>45671</v>
      </c>
      <c r="Q101" s="3">
        <f t="shared" si="243"/>
        <v>45672</v>
      </c>
      <c r="R101" s="3">
        <f t="shared" si="243"/>
        <v>45673</v>
      </c>
      <c r="S101" s="3">
        <f t="shared" si="243"/>
        <v>45674</v>
      </c>
      <c r="T101" s="3">
        <f t="shared" si="243"/>
        <v>45675</v>
      </c>
      <c r="U101" s="3">
        <f t="shared" si="243"/>
        <v>45676</v>
      </c>
      <c r="V101" s="3">
        <f t="shared" si="243"/>
        <v>45677</v>
      </c>
      <c r="W101" s="3">
        <f t="shared" si="243"/>
        <v>45678</v>
      </c>
      <c r="X101" s="3">
        <f t="shared" si="243"/>
        <v>45679</v>
      </c>
      <c r="Y101" s="3">
        <f t="shared" si="243"/>
        <v>45680</v>
      </c>
      <c r="Z101" s="3">
        <f t="shared" si="243"/>
        <v>45681</v>
      </c>
      <c r="AA101" s="3">
        <f t="shared" si="243"/>
        <v>45682</v>
      </c>
      <c r="AB101" s="3">
        <f t="shared" si="243"/>
        <v>45683</v>
      </c>
      <c r="AC101" s="3">
        <f t="shared" si="243"/>
        <v>45684</v>
      </c>
      <c r="AD101" s="3">
        <f t="shared" si="243"/>
        <v>45685</v>
      </c>
      <c r="AE101" s="3">
        <f t="shared" si="243"/>
        <v>45686</v>
      </c>
      <c r="AF101" s="3">
        <f t="shared" si="243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244">WEEKDAY(C101,2)</f>
        <v>3</v>
      </c>
      <c r="D102" s="1">
        <f t="shared" si="244"/>
        <v>4</v>
      </c>
      <c r="E102" s="1">
        <f t="shared" si="244"/>
        <v>5</v>
      </c>
      <c r="F102" s="1">
        <f t="shared" si="244"/>
        <v>6</v>
      </c>
      <c r="G102" s="1">
        <f t="shared" si="244"/>
        <v>7</v>
      </c>
      <c r="H102" s="1">
        <f t="shared" si="244"/>
        <v>1</v>
      </c>
      <c r="I102" s="1">
        <f t="shared" si="244"/>
        <v>2</v>
      </c>
      <c r="J102" s="1">
        <f t="shared" si="244"/>
        <v>3</v>
      </c>
      <c r="K102" s="1">
        <f t="shared" si="244"/>
        <v>4</v>
      </c>
      <c r="L102" s="1">
        <f t="shared" si="244"/>
        <v>5</v>
      </c>
      <c r="M102" s="1">
        <f t="shared" si="244"/>
        <v>6</v>
      </c>
      <c r="N102" s="1">
        <f t="shared" si="244"/>
        <v>7</v>
      </c>
      <c r="O102" s="1">
        <f t="shared" si="244"/>
        <v>1</v>
      </c>
      <c r="P102" s="1">
        <f t="shared" si="244"/>
        <v>2</v>
      </c>
      <c r="Q102" s="1">
        <f t="shared" si="244"/>
        <v>3</v>
      </c>
      <c r="R102" s="1">
        <f t="shared" si="244"/>
        <v>4</v>
      </c>
      <c r="S102" s="1">
        <f t="shared" si="244"/>
        <v>5</v>
      </c>
      <c r="T102" s="1">
        <f t="shared" si="244"/>
        <v>6</v>
      </c>
      <c r="U102" s="1">
        <f t="shared" si="244"/>
        <v>7</v>
      </c>
      <c r="V102" s="1">
        <f t="shared" si="244"/>
        <v>1</v>
      </c>
      <c r="W102" s="1">
        <f t="shared" si="244"/>
        <v>2</v>
      </c>
      <c r="X102" s="1">
        <f t="shared" si="244"/>
        <v>3</v>
      </c>
      <c r="Y102" s="1">
        <f t="shared" si="244"/>
        <v>4</v>
      </c>
      <c r="Z102" s="1">
        <f t="shared" si="244"/>
        <v>5</v>
      </c>
      <c r="AA102" s="1">
        <f t="shared" si="244"/>
        <v>6</v>
      </c>
      <c r="AB102" s="1">
        <f t="shared" si="244"/>
        <v>7</v>
      </c>
      <c r="AC102" s="1">
        <f t="shared" si="244"/>
        <v>1</v>
      </c>
      <c r="AD102" s="1">
        <f t="shared" si="244"/>
        <v>2</v>
      </c>
      <c r="AE102" s="1">
        <f t="shared" si="244"/>
        <v>3</v>
      </c>
      <c r="AF102" s="1">
        <f t="shared" si="244"/>
        <v>4</v>
      </c>
      <c r="AG102" s="1">
        <f t="shared" si="244"/>
        <v>3</v>
      </c>
      <c r="AH102"/>
    </row>
    <row r="103" spans="2:34" ht="22.5" customHeight="1" x14ac:dyDescent="0.15">
      <c r="B103" s="7" t="s">
        <v>1</v>
      </c>
      <c r="C103" s="9" t="str">
        <f t="shared" ref="C103:AG103" si="245">CHOOSE(WEEKDAY(C101),"日","月","火","水","木","金","土")</f>
        <v>水</v>
      </c>
      <c r="D103" s="9" t="str">
        <f t="shared" si="245"/>
        <v>木</v>
      </c>
      <c r="E103" s="9" t="str">
        <f t="shared" si="245"/>
        <v>金</v>
      </c>
      <c r="F103" s="9" t="str">
        <f t="shared" si="245"/>
        <v>土</v>
      </c>
      <c r="G103" s="9" t="str">
        <f t="shared" si="245"/>
        <v>日</v>
      </c>
      <c r="H103" s="9" t="str">
        <f t="shared" si="245"/>
        <v>月</v>
      </c>
      <c r="I103" s="9" t="str">
        <f t="shared" si="245"/>
        <v>火</v>
      </c>
      <c r="J103" s="9" t="str">
        <f t="shared" si="245"/>
        <v>水</v>
      </c>
      <c r="K103" s="9" t="str">
        <f t="shared" si="245"/>
        <v>木</v>
      </c>
      <c r="L103" s="9" t="str">
        <f t="shared" si="245"/>
        <v>金</v>
      </c>
      <c r="M103" s="9" t="str">
        <f t="shared" si="245"/>
        <v>土</v>
      </c>
      <c r="N103" s="9" t="str">
        <f t="shared" si="245"/>
        <v>日</v>
      </c>
      <c r="O103" s="9" t="str">
        <f t="shared" si="245"/>
        <v>月</v>
      </c>
      <c r="P103" s="9" t="str">
        <f t="shared" si="245"/>
        <v>火</v>
      </c>
      <c r="Q103" s="9" t="str">
        <f t="shared" si="245"/>
        <v>水</v>
      </c>
      <c r="R103" s="9" t="str">
        <f t="shared" si="245"/>
        <v>木</v>
      </c>
      <c r="S103" s="9" t="str">
        <f t="shared" si="245"/>
        <v>金</v>
      </c>
      <c r="T103" s="9" t="str">
        <f t="shared" si="245"/>
        <v>土</v>
      </c>
      <c r="U103" s="9" t="str">
        <f t="shared" si="245"/>
        <v>日</v>
      </c>
      <c r="V103" s="9" t="str">
        <f t="shared" si="245"/>
        <v>月</v>
      </c>
      <c r="W103" s="9" t="str">
        <f t="shared" si="245"/>
        <v>火</v>
      </c>
      <c r="X103" s="9" t="str">
        <f t="shared" si="245"/>
        <v>水</v>
      </c>
      <c r="Y103" s="9" t="str">
        <f t="shared" si="245"/>
        <v>木</v>
      </c>
      <c r="Z103" s="9" t="str">
        <f t="shared" si="245"/>
        <v>金</v>
      </c>
      <c r="AA103" s="9" t="str">
        <f t="shared" si="245"/>
        <v>土</v>
      </c>
      <c r="AB103" s="9" t="str">
        <f t="shared" si="245"/>
        <v>日</v>
      </c>
      <c r="AC103" s="9" t="str">
        <f t="shared" si="245"/>
        <v>月</v>
      </c>
      <c r="AD103" s="9" t="str">
        <f t="shared" si="245"/>
        <v>火</v>
      </c>
      <c r="AE103" s="9" t="str">
        <f t="shared" si="245"/>
        <v>水</v>
      </c>
      <c r="AF103" s="9" t="str">
        <f t="shared" si="245"/>
        <v>木</v>
      </c>
      <c r="AG103" s="9" t="str">
        <f t="shared" si="245"/>
        <v>水</v>
      </c>
      <c r="AH103"/>
    </row>
    <row r="104" spans="2:34" ht="24" customHeight="1" x14ac:dyDescent="0.15">
      <c r="B104" s="24" t="s">
        <v>14</v>
      </c>
      <c r="C104" s="9">
        <v>4</v>
      </c>
      <c r="D104" s="9">
        <v>4</v>
      </c>
      <c r="E104" s="9">
        <v>4</v>
      </c>
      <c r="F104" s="9">
        <v>2</v>
      </c>
      <c r="G104" s="9">
        <v>2</v>
      </c>
      <c r="H104" s="9">
        <v>4</v>
      </c>
      <c r="I104" s="9">
        <v>3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4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>IF(C104=4,"○",IF(C104=2,"○",""))</f>
        <v>○</v>
      </c>
      <c r="D105" s="9" t="str">
        <f t="shared" ref="D105:AG105" si="246">IF(D104=4,"○",IF(D104=2,"○",""))</f>
        <v>○</v>
      </c>
      <c r="E105" s="9" t="str">
        <f t="shared" si="246"/>
        <v>○</v>
      </c>
      <c r="F105" s="9" t="str">
        <f t="shared" si="246"/>
        <v>○</v>
      </c>
      <c r="G105" s="9" t="str">
        <f t="shared" si="246"/>
        <v>○</v>
      </c>
      <c r="H105" s="9" t="str">
        <f t="shared" si="246"/>
        <v>○</v>
      </c>
      <c r="I105" s="9" t="str">
        <f t="shared" si="246"/>
        <v/>
      </c>
      <c r="J105" s="9" t="str">
        <f t="shared" si="246"/>
        <v>○</v>
      </c>
      <c r="K105" s="9" t="str">
        <f t="shared" si="246"/>
        <v/>
      </c>
      <c r="L105" s="9" t="str">
        <f t="shared" si="246"/>
        <v/>
      </c>
      <c r="M105" s="9" t="str">
        <f t="shared" si="246"/>
        <v/>
      </c>
      <c r="N105" s="9" t="str">
        <f t="shared" si="246"/>
        <v>○</v>
      </c>
      <c r="O105" s="9" t="str">
        <f t="shared" si="246"/>
        <v>○</v>
      </c>
      <c r="P105" s="9" t="str">
        <f t="shared" si="246"/>
        <v/>
      </c>
      <c r="Q105" s="9" t="str">
        <f t="shared" si="246"/>
        <v>○</v>
      </c>
      <c r="R105" s="9" t="str">
        <f t="shared" si="246"/>
        <v/>
      </c>
      <c r="S105" s="9" t="str">
        <f t="shared" si="246"/>
        <v/>
      </c>
      <c r="T105" s="9" t="str">
        <f t="shared" si="246"/>
        <v/>
      </c>
      <c r="U105" s="9" t="str">
        <f t="shared" si="246"/>
        <v>○</v>
      </c>
      <c r="V105" s="9" t="str">
        <f t="shared" si="246"/>
        <v>○</v>
      </c>
      <c r="W105" s="9" t="str">
        <f t="shared" si="246"/>
        <v/>
      </c>
      <c r="X105" s="9" t="str">
        <f t="shared" si="246"/>
        <v>○</v>
      </c>
      <c r="Y105" s="9" t="str">
        <f t="shared" si="246"/>
        <v/>
      </c>
      <c r="Z105" s="9" t="str">
        <f t="shared" si="246"/>
        <v/>
      </c>
      <c r="AA105" s="9" t="str">
        <f t="shared" si="246"/>
        <v/>
      </c>
      <c r="AB105" s="9" t="str">
        <f t="shared" si="246"/>
        <v>○</v>
      </c>
      <c r="AC105" s="9" t="str">
        <f t="shared" si="246"/>
        <v>○</v>
      </c>
      <c r="AD105" s="9" t="str">
        <f t="shared" si="246"/>
        <v/>
      </c>
      <c r="AE105" s="9" t="str">
        <f t="shared" si="246"/>
        <v>○</v>
      </c>
      <c r="AF105" s="9" t="str">
        <f t="shared" si="246"/>
        <v/>
      </c>
      <c r="AG105" s="9" t="str">
        <f t="shared" si="246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67"/>
      <c r="I106" s="67" t="s">
        <v>145</v>
      </c>
      <c r="J106" s="53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5</v>
      </c>
      <c r="M109" s="33" t="s">
        <v>0</v>
      </c>
      <c r="N109" s="141" t="s">
        <v>8</v>
      </c>
      <c r="O109" s="142"/>
      <c r="P109" s="32">
        <f>COUNTIF(C114:AE114,2)</f>
        <v>6</v>
      </c>
      <c r="Q109" s="34" t="s">
        <v>0</v>
      </c>
      <c r="R109" s="35"/>
      <c r="S109" s="146" t="s">
        <v>7</v>
      </c>
      <c r="T109" s="147"/>
      <c r="U109" s="37">
        <f>Y109+AC109</f>
        <v>17</v>
      </c>
      <c r="V109" s="32" t="s">
        <v>0</v>
      </c>
      <c r="W109" s="141" t="s">
        <v>9</v>
      </c>
      <c r="X109" s="142"/>
      <c r="Y109" s="37">
        <f>COUNTIF(C114:AE114,3)</f>
        <v>10</v>
      </c>
      <c r="Z109" s="32" t="s">
        <v>0</v>
      </c>
      <c r="AA109" s="141" t="s">
        <v>10</v>
      </c>
      <c r="AB109" s="142"/>
      <c r="AC109" s="31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247">DATE($B$98,$B109,C110)</f>
        <v>45689</v>
      </c>
      <c r="D111" s="3">
        <f t="shared" si="247"/>
        <v>45690</v>
      </c>
      <c r="E111" s="3">
        <f t="shared" si="247"/>
        <v>45691</v>
      </c>
      <c r="F111" s="3">
        <f t="shared" si="247"/>
        <v>45692</v>
      </c>
      <c r="G111" s="3">
        <f t="shared" si="247"/>
        <v>45693</v>
      </c>
      <c r="H111" s="3">
        <f t="shared" si="247"/>
        <v>45694</v>
      </c>
      <c r="I111" s="3">
        <f t="shared" si="247"/>
        <v>45695</v>
      </c>
      <c r="J111" s="3">
        <f t="shared" si="247"/>
        <v>45696</v>
      </c>
      <c r="K111" s="3">
        <f t="shared" si="247"/>
        <v>45697</v>
      </c>
      <c r="L111" s="3">
        <f t="shared" si="247"/>
        <v>45698</v>
      </c>
      <c r="M111" s="3">
        <f t="shared" si="247"/>
        <v>45699</v>
      </c>
      <c r="N111" s="3">
        <f t="shared" si="247"/>
        <v>45700</v>
      </c>
      <c r="O111" s="3">
        <f t="shared" si="247"/>
        <v>45701</v>
      </c>
      <c r="P111" s="3">
        <f t="shared" si="247"/>
        <v>45702</v>
      </c>
      <c r="Q111" s="3">
        <f t="shared" si="247"/>
        <v>45703</v>
      </c>
      <c r="R111" s="3">
        <f t="shared" si="247"/>
        <v>45704</v>
      </c>
      <c r="S111" s="3">
        <f t="shared" si="247"/>
        <v>45705</v>
      </c>
      <c r="T111" s="3">
        <f t="shared" si="247"/>
        <v>45706</v>
      </c>
      <c r="U111" s="3">
        <f t="shared" si="247"/>
        <v>45707</v>
      </c>
      <c r="V111" s="3">
        <f t="shared" si="247"/>
        <v>45708</v>
      </c>
      <c r="W111" s="3">
        <f t="shared" si="247"/>
        <v>45709</v>
      </c>
      <c r="X111" s="3">
        <f t="shared" si="247"/>
        <v>45710</v>
      </c>
      <c r="Y111" s="3">
        <f t="shared" si="247"/>
        <v>45711</v>
      </c>
      <c r="Z111" s="3">
        <f t="shared" si="247"/>
        <v>45712</v>
      </c>
      <c r="AA111" s="3">
        <f t="shared" si="247"/>
        <v>45713</v>
      </c>
      <c r="AB111" s="3">
        <f t="shared" si="247"/>
        <v>45714</v>
      </c>
      <c r="AC111" s="3">
        <f t="shared" si="247"/>
        <v>45715</v>
      </c>
      <c r="AD111" s="3">
        <f t="shared" si="247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248">WEEKDAY(C111,2)</f>
        <v>6</v>
      </c>
      <c r="D112" s="1">
        <f t="shared" si="248"/>
        <v>7</v>
      </c>
      <c r="E112" s="1">
        <f t="shared" si="248"/>
        <v>1</v>
      </c>
      <c r="F112" s="1">
        <f t="shared" si="248"/>
        <v>2</v>
      </c>
      <c r="G112" s="1">
        <f t="shared" si="248"/>
        <v>3</v>
      </c>
      <c r="H112" s="1">
        <f t="shared" si="248"/>
        <v>4</v>
      </c>
      <c r="I112" s="1">
        <f t="shared" si="248"/>
        <v>5</v>
      </c>
      <c r="J112" s="1">
        <f t="shared" si="248"/>
        <v>6</v>
      </c>
      <c r="K112" s="1">
        <f t="shared" si="248"/>
        <v>7</v>
      </c>
      <c r="L112" s="1">
        <f t="shared" si="248"/>
        <v>1</v>
      </c>
      <c r="M112" s="1">
        <f t="shared" si="248"/>
        <v>2</v>
      </c>
      <c r="N112" s="1">
        <f t="shared" si="248"/>
        <v>3</v>
      </c>
      <c r="O112" s="1">
        <f t="shared" si="248"/>
        <v>4</v>
      </c>
      <c r="P112" s="1">
        <f t="shared" si="248"/>
        <v>5</v>
      </c>
      <c r="Q112" s="1">
        <f t="shared" si="248"/>
        <v>6</v>
      </c>
      <c r="R112" s="1">
        <f t="shared" si="248"/>
        <v>7</v>
      </c>
      <c r="S112" s="1">
        <f t="shared" si="248"/>
        <v>1</v>
      </c>
      <c r="T112" s="1">
        <f t="shared" si="248"/>
        <v>2</v>
      </c>
      <c r="U112" s="1">
        <f t="shared" si="248"/>
        <v>3</v>
      </c>
      <c r="V112" s="1">
        <f t="shared" si="248"/>
        <v>4</v>
      </c>
      <c r="W112" s="1">
        <f t="shared" si="248"/>
        <v>5</v>
      </c>
      <c r="X112" s="1">
        <f t="shared" si="248"/>
        <v>6</v>
      </c>
      <c r="Y112" s="1">
        <f t="shared" si="248"/>
        <v>7</v>
      </c>
      <c r="Z112" s="1">
        <f t="shared" si="248"/>
        <v>1</v>
      </c>
      <c r="AA112" s="1">
        <f t="shared" si="248"/>
        <v>2</v>
      </c>
      <c r="AB112" s="1">
        <f t="shared" si="248"/>
        <v>3</v>
      </c>
      <c r="AC112" s="1">
        <f t="shared" si="248"/>
        <v>4</v>
      </c>
      <c r="AD112" s="1">
        <f t="shared" si="248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249">CHOOSE(WEEKDAY(C111),"日","月","火","水","木","金","土")</f>
        <v>土</v>
      </c>
      <c r="D113" s="9" t="str">
        <f t="shared" si="249"/>
        <v>日</v>
      </c>
      <c r="E113" s="9" t="str">
        <f t="shared" si="249"/>
        <v>月</v>
      </c>
      <c r="F113" s="9" t="str">
        <f t="shared" si="249"/>
        <v>火</v>
      </c>
      <c r="G113" s="9" t="str">
        <f t="shared" si="249"/>
        <v>水</v>
      </c>
      <c r="H113" s="9" t="str">
        <f t="shared" si="249"/>
        <v>木</v>
      </c>
      <c r="I113" s="9" t="str">
        <f t="shared" si="249"/>
        <v>金</v>
      </c>
      <c r="J113" s="9" t="str">
        <f t="shared" si="249"/>
        <v>土</v>
      </c>
      <c r="K113" s="9" t="str">
        <f t="shared" si="249"/>
        <v>日</v>
      </c>
      <c r="L113" s="9" t="str">
        <f t="shared" si="249"/>
        <v>月</v>
      </c>
      <c r="M113" s="9" t="str">
        <f t="shared" si="249"/>
        <v>火</v>
      </c>
      <c r="N113" s="9" t="str">
        <f t="shared" si="249"/>
        <v>水</v>
      </c>
      <c r="O113" s="9" t="str">
        <f t="shared" si="249"/>
        <v>木</v>
      </c>
      <c r="P113" s="9" t="str">
        <f t="shared" si="249"/>
        <v>金</v>
      </c>
      <c r="Q113" s="9" t="str">
        <f t="shared" si="249"/>
        <v>土</v>
      </c>
      <c r="R113" s="9" t="str">
        <f t="shared" si="249"/>
        <v>日</v>
      </c>
      <c r="S113" s="9" t="str">
        <f t="shared" si="249"/>
        <v>月</v>
      </c>
      <c r="T113" s="9" t="str">
        <f t="shared" si="249"/>
        <v>火</v>
      </c>
      <c r="U113" s="9" t="str">
        <f t="shared" si="249"/>
        <v>水</v>
      </c>
      <c r="V113" s="9" t="str">
        <f t="shared" si="249"/>
        <v>木</v>
      </c>
      <c r="W113" s="9" t="str">
        <f t="shared" si="249"/>
        <v>金</v>
      </c>
      <c r="X113" s="9" t="str">
        <f t="shared" si="249"/>
        <v>土</v>
      </c>
      <c r="Y113" s="9" t="str">
        <f t="shared" si="249"/>
        <v>日</v>
      </c>
      <c r="Z113" s="9" t="str">
        <f t="shared" si="249"/>
        <v>月</v>
      </c>
      <c r="AA113" s="9" t="str">
        <f t="shared" si="249"/>
        <v>火</v>
      </c>
      <c r="AB113" s="9" t="str">
        <f t="shared" si="249"/>
        <v>水</v>
      </c>
      <c r="AC113" s="9" t="str">
        <f t="shared" si="249"/>
        <v>木</v>
      </c>
      <c r="AD113" s="9" t="str">
        <f t="shared" si="249"/>
        <v>金</v>
      </c>
      <c r="AE113" s="85" t="s">
        <v>74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2</v>
      </c>
      <c r="I114" s="9">
        <v>3</v>
      </c>
      <c r="J114" s="9">
        <v>1</v>
      </c>
      <c r="K114" s="9">
        <v>2</v>
      </c>
      <c r="L114" s="9">
        <v>4</v>
      </c>
      <c r="M114" s="9">
        <v>1</v>
      </c>
      <c r="N114" s="9">
        <v>3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2</v>
      </c>
      <c r="Z114" s="9">
        <v>2</v>
      </c>
      <c r="AA114" s="9">
        <v>4</v>
      </c>
      <c r="AB114" s="9">
        <v>3</v>
      </c>
      <c r="AC114" s="9">
        <v>4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>IF(C114=4,"○",IF(C114=2,"○",""))</f>
        <v/>
      </c>
      <c r="D115" s="9" t="str">
        <f t="shared" ref="D115:AE115" si="250">IF(D114=4,"○",IF(D114=2,"○",""))</f>
        <v>○</v>
      </c>
      <c r="E115" s="9" t="str">
        <f t="shared" si="250"/>
        <v>○</v>
      </c>
      <c r="F115" s="9" t="str">
        <f t="shared" si="250"/>
        <v/>
      </c>
      <c r="G115" s="9" t="str">
        <f t="shared" si="250"/>
        <v>○</v>
      </c>
      <c r="H115" s="9" t="str">
        <f t="shared" si="250"/>
        <v>○</v>
      </c>
      <c r="I115" s="9" t="str">
        <f t="shared" si="250"/>
        <v/>
      </c>
      <c r="J115" s="9" t="str">
        <f t="shared" si="250"/>
        <v/>
      </c>
      <c r="K115" s="9" t="str">
        <f t="shared" si="250"/>
        <v>○</v>
      </c>
      <c r="L115" s="9" t="str">
        <f t="shared" si="250"/>
        <v>○</v>
      </c>
      <c r="M115" s="9" t="str">
        <f t="shared" si="250"/>
        <v/>
      </c>
      <c r="N115" s="9" t="str">
        <f t="shared" si="250"/>
        <v/>
      </c>
      <c r="O115" s="9" t="str">
        <f t="shared" si="250"/>
        <v/>
      </c>
      <c r="P115" s="9" t="str">
        <f t="shared" si="250"/>
        <v/>
      </c>
      <c r="Q115" s="9" t="str">
        <f t="shared" si="250"/>
        <v/>
      </c>
      <c r="R115" s="9" t="str">
        <f t="shared" si="250"/>
        <v>○</v>
      </c>
      <c r="S115" s="9" t="str">
        <f t="shared" si="250"/>
        <v>○</v>
      </c>
      <c r="T115" s="9" t="str">
        <f t="shared" si="250"/>
        <v/>
      </c>
      <c r="U115" s="9" t="str">
        <f t="shared" si="250"/>
        <v>○</v>
      </c>
      <c r="V115" s="9" t="str">
        <f t="shared" si="250"/>
        <v/>
      </c>
      <c r="W115" s="9" t="str">
        <f t="shared" si="250"/>
        <v/>
      </c>
      <c r="X115" s="9" t="str">
        <f t="shared" si="250"/>
        <v/>
      </c>
      <c r="Y115" s="9" t="str">
        <f t="shared" si="250"/>
        <v>○</v>
      </c>
      <c r="Z115" s="9" t="str">
        <f t="shared" si="250"/>
        <v>○</v>
      </c>
      <c r="AA115" s="9" t="str">
        <f t="shared" si="250"/>
        <v>○</v>
      </c>
      <c r="AB115" s="9" t="str">
        <f t="shared" si="250"/>
        <v/>
      </c>
      <c r="AC115" s="9" t="str">
        <f t="shared" si="250"/>
        <v>○</v>
      </c>
      <c r="AD115" s="9" t="str">
        <f t="shared" si="250"/>
        <v/>
      </c>
      <c r="AE115" s="9" t="str">
        <f t="shared" si="250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6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11</v>
      </c>
      <c r="Z119" s="32" t="s">
        <v>0</v>
      </c>
      <c r="AA119" s="141" t="s">
        <v>10</v>
      </c>
      <c r="AB119" s="142"/>
      <c r="AC119" s="31">
        <f>COUNTIF(C124:AG124,4)</f>
        <v>9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251">DATE($B$98,$B119,C120)</f>
        <v>45717</v>
      </c>
      <c r="D121" s="3">
        <f t="shared" si="251"/>
        <v>45718</v>
      </c>
      <c r="E121" s="3">
        <f t="shared" si="251"/>
        <v>45719</v>
      </c>
      <c r="F121" s="3">
        <f t="shared" si="251"/>
        <v>45720</v>
      </c>
      <c r="G121" s="3">
        <f t="shared" si="251"/>
        <v>45721</v>
      </c>
      <c r="H121" s="3">
        <f t="shared" si="251"/>
        <v>45722</v>
      </c>
      <c r="I121" s="3">
        <f t="shared" si="251"/>
        <v>45723</v>
      </c>
      <c r="J121" s="3">
        <f t="shared" si="251"/>
        <v>45724</v>
      </c>
      <c r="K121" s="3">
        <f t="shared" si="251"/>
        <v>45725</v>
      </c>
      <c r="L121" s="3">
        <f t="shared" si="251"/>
        <v>45726</v>
      </c>
      <c r="M121" s="3">
        <f t="shared" si="251"/>
        <v>45727</v>
      </c>
      <c r="N121" s="3">
        <f t="shared" si="251"/>
        <v>45728</v>
      </c>
      <c r="O121" s="3">
        <f t="shared" si="251"/>
        <v>45729</v>
      </c>
      <c r="P121" s="3">
        <f t="shared" si="251"/>
        <v>45730</v>
      </c>
      <c r="Q121" s="3">
        <f t="shared" si="251"/>
        <v>45731</v>
      </c>
      <c r="R121" s="3">
        <f t="shared" si="251"/>
        <v>45732</v>
      </c>
      <c r="S121" s="3">
        <f t="shared" si="251"/>
        <v>45733</v>
      </c>
      <c r="T121" s="3">
        <f t="shared" si="251"/>
        <v>45734</v>
      </c>
      <c r="U121" s="3">
        <f t="shared" si="251"/>
        <v>45735</v>
      </c>
      <c r="V121" s="3">
        <f t="shared" si="251"/>
        <v>45736</v>
      </c>
      <c r="W121" s="3">
        <f t="shared" si="251"/>
        <v>45737</v>
      </c>
      <c r="X121" s="3">
        <f t="shared" si="251"/>
        <v>45738</v>
      </c>
      <c r="Y121" s="3">
        <f t="shared" si="251"/>
        <v>45739</v>
      </c>
      <c r="Z121" s="3">
        <f t="shared" si="251"/>
        <v>45740</v>
      </c>
      <c r="AA121" s="3">
        <f t="shared" si="251"/>
        <v>45741</v>
      </c>
      <c r="AB121" s="3">
        <f t="shared" si="251"/>
        <v>45742</v>
      </c>
      <c r="AC121" s="3">
        <f t="shared" si="251"/>
        <v>45743</v>
      </c>
      <c r="AD121" s="3">
        <f t="shared" si="251"/>
        <v>45744</v>
      </c>
      <c r="AE121" s="3">
        <f t="shared" si="251"/>
        <v>45745</v>
      </c>
      <c r="AF121" s="3">
        <f t="shared" si="251"/>
        <v>45746</v>
      </c>
      <c r="AG121" s="3">
        <f t="shared" si="251"/>
        <v>45747</v>
      </c>
      <c r="AH121"/>
    </row>
    <row r="122" spans="2:34" ht="15" hidden="1" customHeight="1" x14ac:dyDescent="0.15">
      <c r="C122" s="1">
        <f t="shared" ref="C122:AG122" si="252">WEEKDAY(C121,2)</f>
        <v>6</v>
      </c>
      <c r="D122" s="1">
        <f t="shared" si="252"/>
        <v>7</v>
      </c>
      <c r="E122" s="1">
        <f t="shared" si="252"/>
        <v>1</v>
      </c>
      <c r="F122" s="1">
        <f t="shared" si="252"/>
        <v>2</v>
      </c>
      <c r="G122" s="1">
        <f t="shared" si="252"/>
        <v>3</v>
      </c>
      <c r="H122" s="1">
        <f t="shared" si="252"/>
        <v>4</v>
      </c>
      <c r="I122" s="1">
        <f t="shared" si="252"/>
        <v>5</v>
      </c>
      <c r="J122" s="1">
        <f t="shared" si="252"/>
        <v>6</v>
      </c>
      <c r="K122" s="1">
        <f t="shared" si="252"/>
        <v>7</v>
      </c>
      <c r="L122" s="1">
        <f t="shared" si="252"/>
        <v>1</v>
      </c>
      <c r="M122" s="1">
        <f t="shared" si="252"/>
        <v>2</v>
      </c>
      <c r="N122" s="1">
        <f t="shared" si="252"/>
        <v>3</v>
      </c>
      <c r="O122" s="1">
        <f t="shared" si="252"/>
        <v>4</v>
      </c>
      <c r="P122" s="1">
        <f t="shared" si="252"/>
        <v>5</v>
      </c>
      <c r="Q122" s="1">
        <f t="shared" si="252"/>
        <v>6</v>
      </c>
      <c r="R122" s="1">
        <f t="shared" si="252"/>
        <v>7</v>
      </c>
      <c r="S122" s="1">
        <f t="shared" si="252"/>
        <v>1</v>
      </c>
      <c r="T122" s="1">
        <f t="shared" si="252"/>
        <v>2</v>
      </c>
      <c r="U122" s="1">
        <f t="shared" si="252"/>
        <v>3</v>
      </c>
      <c r="V122" s="1">
        <f t="shared" si="252"/>
        <v>4</v>
      </c>
      <c r="W122" s="1">
        <f t="shared" si="252"/>
        <v>5</v>
      </c>
      <c r="X122" s="1">
        <f t="shared" si="252"/>
        <v>6</v>
      </c>
      <c r="Y122" s="1">
        <f t="shared" si="252"/>
        <v>7</v>
      </c>
      <c r="Z122" s="1">
        <f t="shared" si="252"/>
        <v>1</v>
      </c>
      <c r="AA122" s="1">
        <f t="shared" si="252"/>
        <v>2</v>
      </c>
      <c r="AB122" s="1">
        <f t="shared" si="252"/>
        <v>3</v>
      </c>
      <c r="AC122" s="1">
        <f t="shared" si="252"/>
        <v>4</v>
      </c>
      <c r="AD122" s="1">
        <f t="shared" si="252"/>
        <v>5</v>
      </c>
      <c r="AE122" s="1">
        <f t="shared" si="252"/>
        <v>6</v>
      </c>
      <c r="AF122" s="1">
        <f t="shared" si="252"/>
        <v>7</v>
      </c>
      <c r="AG122" s="1">
        <f t="shared" si="252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253">CHOOSE(WEEKDAY(C121),"日","月","火","水","木","金","土")</f>
        <v>土</v>
      </c>
      <c r="D123" s="9" t="str">
        <f t="shared" si="253"/>
        <v>日</v>
      </c>
      <c r="E123" s="9" t="str">
        <f t="shared" si="253"/>
        <v>月</v>
      </c>
      <c r="F123" s="9" t="str">
        <f t="shared" si="253"/>
        <v>火</v>
      </c>
      <c r="G123" s="9" t="str">
        <f t="shared" si="253"/>
        <v>水</v>
      </c>
      <c r="H123" s="9" t="str">
        <f t="shared" si="253"/>
        <v>木</v>
      </c>
      <c r="I123" s="9" t="str">
        <f t="shared" si="253"/>
        <v>金</v>
      </c>
      <c r="J123" s="9" t="str">
        <f t="shared" si="253"/>
        <v>土</v>
      </c>
      <c r="K123" s="9" t="str">
        <f t="shared" si="253"/>
        <v>日</v>
      </c>
      <c r="L123" s="9" t="str">
        <f t="shared" si="253"/>
        <v>月</v>
      </c>
      <c r="M123" s="9" t="str">
        <f t="shared" si="253"/>
        <v>火</v>
      </c>
      <c r="N123" s="9" t="str">
        <f t="shared" si="253"/>
        <v>水</v>
      </c>
      <c r="O123" s="9" t="str">
        <f t="shared" si="253"/>
        <v>木</v>
      </c>
      <c r="P123" s="9" t="str">
        <f t="shared" si="253"/>
        <v>金</v>
      </c>
      <c r="Q123" s="9" t="str">
        <f t="shared" si="253"/>
        <v>土</v>
      </c>
      <c r="R123" s="9" t="str">
        <f t="shared" si="253"/>
        <v>日</v>
      </c>
      <c r="S123" s="9" t="str">
        <f t="shared" si="253"/>
        <v>月</v>
      </c>
      <c r="T123" s="9" t="str">
        <f t="shared" si="253"/>
        <v>火</v>
      </c>
      <c r="U123" s="9" t="str">
        <f t="shared" si="253"/>
        <v>水</v>
      </c>
      <c r="V123" s="9" t="str">
        <f t="shared" si="253"/>
        <v>木</v>
      </c>
      <c r="W123" s="9" t="str">
        <f t="shared" si="253"/>
        <v>金</v>
      </c>
      <c r="X123" s="9" t="str">
        <f t="shared" si="253"/>
        <v>土</v>
      </c>
      <c r="Y123" s="9" t="str">
        <f t="shared" si="253"/>
        <v>日</v>
      </c>
      <c r="Z123" s="9" t="str">
        <f t="shared" si="253"/>
        <v>月</v>
      </c>
      <c r="AA123" s="9" t="str">
        <f t="shared" si="253"/>
        <v>火</v>
      </c>
      <c r="AB123" s="9" t="str">
        <f t="shared" si="253"/>
        <v>水</v>
      </c>
      <c r="AC123" s="9" t="str">
        <f t="shared" si="253"/>
        <v>木</v>
      </c>
      <c r="AD123" s="9" t="str">
        <f t="shared" si="253"/>
        <v>金</v>
      </c>
      <c r="AE123" s="9" t="str">
        <f t="shared" si="253"/>
        <v>土</v>
      </c>
      <c r="AF123" s="9" t="str">
        <f t="shared" si="253"/>
        <v>日</v>
      </c>
      <c r="AG123" s="9" t="str">
        <f t="shared" si="253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3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>IF(C124=4,"○",IF(C124=2,"○",""))</f>
        <v/>
      </c>
      <c r="D125" s="9" t="str">
        <f t="shared" ref="D125:AG125" si="254">IF(D124=4,"○",IF(D124=2,"○",""))</f>
        <v>○</v>
      </c>
      <c r="E125" s="9" t="str">
        <f t="shared" si="254"/>
        <v>○</v>
      </c>
      <c r="F125" s="9" t="str">
        <f t="shared" si="254"/>
        <v/>
      </c>
      <c r="G125" s="9" t="str">
        <f t="shared" si="254"/>
        <v>○</v>
      </c>
      <c r="H125" s="9" t="str">
        <f t="shared" si="254"/>
        <v/>
      </c>
      <c r="I125" s="9" t="str">
        <f t="shared" si="254"/>
        <v/>
      </c>
      <c r="J125" s="9" t="str">
        <f t="shared" si="254"/>
        <v/>
      </c>
      <c r="K125" s="9" t="str">
        <f t="shared" si="254"/>
        <v>○</v>
      </c>
      <c r="L125" s="9" t="str">
        <f t="shared" si="254"/>
        <v>○</v>
      </c>
      <c r="M125" s="9" t="str">
        <f t="shared" si="254"/>
        <v/>
      </c>
      <c r="N125" s="9" t="str">
        <f t="shared" si="254"/>
        <v>○</v>
      </c>
      <c r="O125" s="9" t="str">
        <f t="shared" si="254"/>
        <v/>
      </c>
      <c r="P125" s="9" t="str">
        <f t="shared" si="254"/>
        <v/>
      </c>
      <c r="Q125" s="9" t="str">
        <f t="shared" si="254"/>
        <v/>
      </c>
      <c r="R125" s="9" t="str">
        <f t="shared" si="254"/>
        <v>○</v>
      </c>
      <c r="S125" s="9" t="str">
        <f t="shared" si="254"/>
        <v>○</v>
      </c>
      <c r="T125" s="9" t="str">
        <f t="shared" si="254"/>
        <v/>
      </c>
      <c r="U125" s="9" t="str">
        <f t="shared" si="254"/>
        <v>○</v>
      </c>
      <c r="V125" s="9" t="str">
        <f t="shared" si="254"/>
        <v/>
      </c>
      <c r="W125" s="9" t="str">
        <f t="shared" si="254"/>
        <v/>
      </c>
      <c r="X125" s="9" t="str">
        <f t="shared" si="254"/>
        <v/>
      </c>
      <c r="Y125" s="9" t="str">
        <f t="shared" si="254"/>
        <v>○</v>
      </c>
      <c r="Z125" s="9" t="str">
        <f t="shared" si="254"/>
        <v>○</v>
      </c>
      <c r="AA125" s="9" t="str">
        <f t="shared" si="254"/>
        <v/>
      </c>
      <c r="AB125" s="9" t="str">
        <f t="shared" si="254"/>
        <v>○</v>
      </c>
      <c r="AC125" s="9" t="str">
        <f t="shared" si="254"/>
        <v/>
      </c>
      <c r="AD125" s="9" t="str">
        <f t="shared" si="254"/>
        <v/>
      </c>
      <c r="AE125" s="9" t="str">
        <f t="shared" si="254"/>
        <v/>
      </c>
      <c r="AF125" s="9" t="str">
        <f t="shared" si="254"/>
        <v>○</v>
      </c>
      <c r="AG125" s="9" t="str">
        <f t="shared" si="254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11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53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R87" sqref="R8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75" showGridLines="0" printArea="1" hiddenRows="1">
      <selection activeCell="Q43" sqref="Q4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howPageBreaks="1" showGridLines="0" printArea="1" hiddenRows="1" view="pageBreakPreview">
      <selection activeCell="V56" sqref="V5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howPageBreaks="1" showGridLines="0" printArea="1" hiddenRows="1" view="pageBreakPreview">
      <selection activeCell="V56" sqref="V5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75" showPageBreaks="1" showGridLines="0" printArea="1" hiddenRows="1">
      <selection activeCell="AI22" sqref="AI2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75" showGridLines="0" hiddenRows="1">
      <selection activeCell="Q43" sqref="Q4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C13" sqref="C1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 topLeftCell="A12">
      <selection activeCell="C13" sqref="C1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75" showGridLines="0" hiddenRows="1">
      <selection activeCell="Q43" sqref="Q4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C13" sqref="C1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howPageBreaks="1" showGridLines="0" printArea="1" hiddenRows="1" view="pageBreakPreview">
      <selection activeCell="V56" sqref="V5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howPageBreaks="1" showGridLines="0" printArea="1" hiddenRows="1" view="pageBreakPreview" topLeftCell="A19">
      <selection activeCell="AG23" sqref="AG2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75" showGridLines="0" hiddenRows="1">
      <selection activeCell="Q43" sqref="Q4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 topLeftCell="A4">
      <selection activeCell="C13" sqref="C1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119:AB119"/>
    <mergeCell ref="B128:AG128"/>
    <mergeCell ref="E119:G119"/>
    <mergeCell ref="J119:K119"/>
    <mergeCell ref="N119:O119"/>
    <mergeCell ref="S119:T119"/>
    <mergeCell ref="W119:X119"/>
    <mergeCell ref="AA99:AB99"/>
    <mergeCell ref="E109:G109"/>
    <mergeCell ref="J109:K109"/>
    <mergeCell ref="N109:O109"/>
    <mergeCell ref="S109:T109"/>
    <mergeCell ref="W109:X109"/>
    <mergeCell ref="AA109:AB109"/>
    <mergeCell ref="E99:G99"/>
    <mergeCell ref="J99:K99"/>
    <mergeCell ref="N99:O99"/>
    <mergeCell ref="S99:T99"/>
    <mergeCell ref="W99:X99"/>
    <mergeCell ref="AA78:AB78"/>
    <mergeCell ref="E88:G88"/>
    <mergeCell ref="J88:K88"/>
    <mergeCell ref="N88:O88"/>
    <mergeCell ref="S88:T88"/>
    <mergeCell ref="W88:X88"/>
    <mergeCell ref="AA88:AB88"/>
    <mergeCell ref="E78:G78"/>
    <mergeCell ref="J78:K78"/>
    <mergeCell ref="N78:O78"/>
    <mergeCell ref="S78:T78"/>
    <mergeCell ref="W78:X78"/>
    <mergeCell ref="AA58:AB58"/>
    <mergeCell ref="E68:G68"/>
    <mergeCell ref="J68:K68"/>
    <mergeCell ref="N68:O68"/>
    <mergeCell ref="S68:T68"/>
    <mergeCell ref="W68:X68"/>
    <mergeCell ref="AA68:AB68"/>
    <mergeCell ref="E58:G58"/>
    <mergeCell ref="J58:K58"/>
    <mergeCell ref="N58:O58"/>
    <mergeCell ref="S58:T58"/>
    <mergeCell ref="W58:X58"/>
    <mergeCell ref="AA38:AB38"/>
    <mergeCell ref="E48:G48"/>
    <mergeCell ref="J48:K48"/>
    <mergeCell ref="N48:O48"/>
    <mergeCell ref="S48:T48"/>
    <mergeCell ref="W48:X48"/>
    <mergeCell ref="AA48:AB48"/>
    <mergeCell ref="E38:G38"/>
    <mergeCell ref="J38:K38"/>
    <mergeCell ref="N38:O38"/>
    <mergeCell ref="S38:T38"/>
    <mergeCell ref="W38:X38"/>
    <mergeCell ref="AA18:AB18"/>
    <mergeCell ref="E28:G28"/>
    <mergeCell ref="J28:K28"/>
    <mergeCell ref="N28:O28"/>
    <mergeCell ref="S28:T28"/>
    <mergeCell ref="W28:X28"/>
    <mergeCell ref="AA28:AB28"/>
    <mergeCell ref="E18:G18"/>
    <mergeCell ref="J18:K18"/>
    <mergeCell ref="N18:O18"/>
    <mergeCell ref="S18:T18"/>
    <mergeCell ref="W18:X18"/>
    <mergeCell ref="AA8:AB8"/>
    <mergeCell ref="B6:E6"/>
    <mergeCell ref="H6:I6"/>
    <mergeCell ref="L6:M6"/>
    <mergeCell ref="T6:U6"/>
    <mergeCell ref="X6:Y6"/>
    <mergeCell ref="E8:G8"/>
    <mergeCell ref="J8:K8"/>
    <mergeCell ref="N8:O8"/>
    <mergeCell ref="S8:T8"/>
    <mergeCell ref="W8:X8"/>
    <mergeCell ref="B2:C2"/>
    <mergeCell ref="AC6:AE6"/>
    <mergeCell ref="AA2:AG2"/>
    <mergeCell ref="F2:K2"/>
    <mergeCell ref="N2:V2"/>
  </mergeCells>
  <phoneticPr fontId="1"/>
  <conditionalFormatting sqref="C9">
    <cfRule type="expression" dxfId="2767" priority="1220">
      <formula>$C$13=2</formula>
    </cfRule>
    <cfRule type="expression" dxfId="2766" priority="1221">
      <formula>$C$13=1</formula>
    </cfRule>
  </conditionalFormatting>
  <conditionalFormatting sqref="C12:C16">
    <cfRule type="expression" dxfId="2765" priority="1214">
      <formula>$C$13=2</formula>
    </cfRule>
    <cfRule type="expression" dxfId="2764" priority="1215">
      <formula>$C$13=1</formula>
    </cfRule>
  </conditionalFormatting>
  <conditionalFormatting sqref="C19:C24">
    <cfRule type="expression" dxfId="2763" priority="117">
      <formula>$C$23=2</formula>
    </cfRule>
    <cfRule type="expression" dxfId="2762" priority="118">
      <formula>$C$23=1</formula>
    </cfRule>
  </conditionalFormatting>
  <conditionalFormatting sqref="C25:C26">
    <cfRule type="expression" dxfId="2761" priority="77">
      <formula>$S$13=2</formula>
    </cfRule>
    <cfRule type="expression" dxfId="2760" priority="78">
      <formula>$S$13=1</formula>
    </cfRule>
  </conditionalFormatting>
  <conditionalFormatting sqref="C45:C46">
    <cfRule type="expression" dxfId="2759" priority="91">
      <formula>C$43=2</formula>
    </cfRule>
    <cfRule type="expression" dxfId="2758" priority="92">
      <formula>C$43=1</formula>
    </cfRule>
  </conditionalFormatting>
  <conditionalFormatting sqref="C110:AE117">
    <cfRule type="expression" dxfId="2757" priority="142">
      <formula>C$114=2</formula>
    </cfRule>
    <cfRule type="expression" dxfId="2756" priority="143">
      <formula>C$114=1</formula>
    </cfRule>
  </conditionalFormatting>
  <conditionalFormatting sqref="C29:AF36">
    <cfRule type="expression" dxfId="2755" priority="174">
      <formula>C$33=2</formula>
    </cfRule>
    <cfRule type="expression" dxfId="2754" priority="175">
      <formula>C$33=1</formula>
    </cfRule>
  </conditionalFormatting>
  <conditionalFormatting sqref="C59:AF64 C66:AF66 F65:AE65 C65:D65">
    <cfRule type="expression" dxfId="2753" priority="164">
      <formula>C$63=2</formula>
    </cfRule>
    <cfRule type="expression" dxfId="2752" priority="165">
      <formula>C$63=1</formula>
    </cfRule>
  </conditionalFormatting>
  <conditionalFormatting sqref="C79:AF84 C86:AF86 D85:AF85">
    <cfRule type="expression" dxfId="2751" priority="156">
      <formula>C$83=2</formula>
    </cfRule>
    <cfRule type="expression" dxfId="2750" priority="157">
      <formula>C$83=1</formula>
    </cfRule>
  </conditionalFormatting>
  <conditionalFormatting sqref="C39:AG44 C46:AG46 C45:J45 L45:AG45">
    <cfRule type="expression" dxfId="2749" priority="170">
      <formula>C$43=2</formula>
    </cfRule>
    <cfRule type="expression" dxfId="2748" priority="171">
      <formula>C$43=1</formula>
    </cfRule>
  </conditionalFormatting>
  <conditionalFormatting sqref="C49:AG56">
    <cfRule type="expression" dxfId="2747" priority="168">
      <formula>C$53=2</formula>
    </cfRule>
    <cfRule type="expression" dxfId="2746" priority="169">
      <formula>C$53=1</formula>
    </cfRule>
  </conditionalFormatting>
  <conditionalFormatting sqref="C69:AG74 C76:AG76 E75 G75:AG75">
    <cfRule type="expression" dxfId="2745" priority="89">
      <formula>C$73=2</formula>
    </cfRule>
    <cfRule type="expression" dxfId="2744" priority="90">
      <formula>C$73=1</formula>
    </cfRule>
  </conditionalFormatting>
  <conditionalFormatting sqref="C89:AG94 C96:AG96 G95:J95 L95:AG95">
    <cfRule type="expression" dxfId="2743" priority="87">
      <formula>C$93=2</formula>
    </cfRule>
    <cfRule type="expression" dxfId="2742" priority="88">
      <formula>C$93=1</formula>
    </cfRule>
  </conditionalFormatting>
  <conditionalFormatting sqref="C100:AG105 C107:AG107 C106:G106 K106:AG106">
    <cfRule type="expression" dxfId="2741" priority="122">
      <formula>C$104=2</formula>
    </cfRule>
    <cfRule type="expression" dxfId="2740" priority="123">
      <formula>C$104=1</formula>
    </cfRule>
  </conditionalFormatting>
  <conditionalFormatting sqref="C120:AG127">
    <cfRule type="expression" dxfId="2739" priority="126">
      <formula>C$124=2</formula>
    </cfRule>
    <cfRule type="expression" dxfId="2738" priority="127">
      <formula>C$124=1</formula>
    </cfRule>
  </conditionalFormatting>
  <conditionalFormatting sqref="D9">
    <cfRule type="expression" dxfId="2737" priority="1212">
      <formula>D13=2</formula>
    </cfRule>
    <cfRule type="expression" dxfId="2736" priority="1213">
      <formula>D13=1</formula>
    </cfRule>
  </conditionalFormatting>
  <conditionalFormatting sqref="D12">
    <cfRule type="expression" dxfId="2735" priority="1210">
      <formula>$D$13=1</formula>
    </cfRule>
  </conditionalFormatting>
  <conditionalFormatting sqref="D12:D16">
    <cfRule type="expression" dxfId="2734" priority="1204">
      <formula>$D$13=2</formula>
    </cfRule>
  </conditionalFormatting>
  <conditionalFormatting sqref="D15:D16">
    <cfRule type="expression" dxfId="2733" priority="1205">
      <formula>$D$13=1</formula>
    </cfRule>
  </conditionalFormatting>
  <conditionalFormatting sqref="D19:D26">
    <cfRule type="expression" dxfId="2732" priority="115">
      <formula>$D$23=2</formula>
    </cfRule>
    <cfRule type="expression" dxfId="2731" priority="116">
      <formula>$D$23=1</formula>
    </cfRule>
  </conditionalFormatting>
  <conditionalFormatting sqref="E9">
    <cfRule type="expression" dxfId="2730" priority="1201">
      <formula>$E$13=2</formula>
    </cfRule>
    <cfRule type="expression" dxfId="2729" priority="1202">
      <formula>$E$13=1</formula>
    </cfRule>
  </conditionalFormatting>
  <conditionalFormatting sqref="E12:E16">
    <cfRule type="expression" dxfId="2728" priority="1195">
      <formula>$E$13=2</formula>
    </cfRule>
    <cfRule type="expression" dxfId="2727" priority="1196">
      <formula>$E$13=1</formula>
    </cfRule>
  </conditionalFormatting>
  <conditionalFormatting sqref="E24:E26">
    <cfRule type="expression" dxfId="2726" priority="113">
      <formula>E$23=2</formula>
    </cfRule>
    <cfRule type="expression" dxfId="2725" priority="114">
      <formula>E$23=1</formula>
    </cfRule>
  </conditionalFormatting>
  <conditionalFormatting sqref="E19:F23">
    <cfRule type="expression" dxfId="2724" priority="180">
      <formula>E$23=2</formula>
    </cfRule>
    <cfRule type="expression" dxfId="2723" priority="181">
      <formula>E$23=1</formula>
    </cfRule>
  </conditionalFormatting>
  <conditionalFormatting sqref="F9:F14">
    <cfRule type="expression" dxfId="2722" priority="1193">
      <formula>$F$13=2</formula>
    </cfRule>
    <cfRule type="expression" dxfId="2721" priority="1194">
      <formula>$F$13=1</formula>
    </cfRule>
  </conditionalFormatting>
  <conditionalFormatting sqref="F15:F16">
    <cfRule type="expression" dxfId="2720" priority="107">
      <formula>$S$13=2</formula>
    </cfRule>
    <cfRule type="expression" dxfId="2719" priority="108">
      <formula>$S$13=1</formula>
    </cfRule>
  </conditionalFormatting>
  <conditionalFormatting sqref="F24">
    <cfRule type="expression" dxfId="2718" priority="111">
      <formula>F$23=2</formula>
    </cfRule>
    <cfRule type="expression" dxfId="2717" priority="112">
      <formula>F$23=1</formula>
    </cfRule>
  </conditionalFormatting>
  <conditionalFormatting sqref="F25:I26">
    <cfRule type="expression" dxfId="2716" priority="97">
      <formula>F$23=2</formula>
    </cfRule>
    <cfRule type="expression" dxfId="2715" priority="98">
      <formula>F$23=1</formula>
    </cfRule>
  </conditionalFormatting>
  <conditionalFormatting sqref="G9:G16">
    <cfRule type="expression" dxfId="2714" priority="1191">
      <formula>$G$13=2</formula>
    </cfRule>
    <cfRule type="expression" dxfId="2713" priority="1192">
      <formula>$G$13=1</formula>
    </cfRule>
  </conditionalFormatting>
  <conditionalFormatting sqref="G23:N24">
    <cfRule type="expression" dxfId="2712" priority="65">
      <formula>G$23=2</formula>
    </cfRule>
    <cfRule type="expression" dxfId="2711" priority="66">
      <formula>G$23=1</formula>
    </cfRule>
  </conditionalFormatting>
  <conditionalFormatting sqref="G19:AG22">
    <cfRule type="expression" dxfId="2710" priority="178">
      <formula>G$23=2</formula>
    </cfRule>
    <cfRule type="expression" dxfId="2709" priority="179">
      <formula>G$23=1</formula>
    </cfRule>
  </conditionalFormatting>
  <conditionalFormatting sqref="H9:H16">
    <cfRule type="expression" dxfId="2708" priority="1189">
      <formula>$H$13=2</formula>
    </cfRule>
    <cfRule type="expression" dxfId="2707" priority="1190">
      <formula>$H$13=1</formula>
    </cfRule>
  </conditionalFormatting>
  <conditionalFormatting sqref="I9:I16">
    <cfRule type="expression" dxfId="2706" priority="1185">
      <formula>$I$13=2</formula>
    </cfRule>
    <cfRule type="expression" dxfId="2705" priority="1186">
      <formula>$I$13=1</formula>
    </cfRule>
  </conditionalFormatting>
  <conditionalFormatting sqref="J9:J14">
    <cfRule type="expression" dxfId="2704" priority="1183">
      <formula>$J$13=2</formula>
    </cfRule>
    <cfRule type="expression" dxfId="2703" priority="1184">
      <formula>$J$13=1</formula>
    </cfRule>
  </conditionalFormatting>
  <conditionalFormatting sqref="J15:J16">
    <cfRule type="expression" dxfId="2702" priority="105">
      <formula>$C$13=2</formula>
    </cfRule>
    <cfRule type="expression" dxfId="2701" priority="106">
      <formula>$C$13=1</formula>
    </cfRule>
  </conditionalFormatting>
  <conditionalFormatting sqref="J25:L26">
    <cfRule type="expression" dxfId="2700" priority="43">
      <formula>$S$13=2</formula>
    </cfRule>
    <cfRule type="expression" dxfId="2699" priority="44">
      <formula>$S$13=1</formula>
    </cfRule>
  </conditionalFormatting>
  <conditionalFormatting sqref="K9:K14">
    <cfRule type="expression" dxfId="2698" priority="1181">
      <formula>$K$13=2</formula>
    </cfRule>
    <cfRule type="expression" dxfId="2697" priority="1182">
      <formula>$K$13=1</formula>
    </cfRule>
  </conditionalFormatting>
  <conditionalFormatting sqref="K15:K16">
    <cfRule type="expression" dxfId="2696" priority="83">
      <formula>$S$13=2</formula>
    </cfRule>
    <cfRule type="expression" dxfId="2695" priority="84">
      <formula>$S$13=1</formula>
    </cfRule>
  </conditionalFormatting>
  <conditionalFormatting sqref="L9:L16">
    <cfRule type="expression" dxfId="2694" priority="1179">
      <formula>$L$13=2</formula>
    </cfRule>
    <cfRule type="expression" dxfId="2693" priority="1180">
      <formula>$L$13=1</formula>
    </cfRule>
  </conditionalFormatting>
  <conditionalFormatting sqref="M9:M12">
    <cfRule type="expression" dxfId="2692" priority="1177">
      <formula>$M$13=2</formula>
    </cfRule>
    <cfRule type="expression" dxfId="2691" priority="1178">
      <formula>$M$13=1</formula>
    </cfRule>
  </conditionalFormatting>
  <conditionalFormatting sqref="M13:M14">
    <cfRule type="expression" dxfId="2690" priority="75">
      <formula>$K$13=2</formula>
    </cfRule>
    <cfRule type="expression" dxfId="2689" priority="76">
      <formula>$K$13=1</formula>
    </cfRule>
  </conditionalFormatting>
  <conditionalFormatting sqref="M15:M16">
    <cfRule type="expression" dxfId="2688" priority="73">
      <formula>$S$13=2</formula>
    </cfRule>
    <cfRule type="expression" dxfId="2687" priority="74">
      <formula>$S$13=1</formula>
    </cfRule>
  </conditionalFormatting>
  <conditionalFormatting sqref="M25:N26">
    <cfRule type="expression" dxfId="2686" priority="37">
      <formula>M$23=2</formula>
    </cfRule>
    <cfRule type="expression" dxfId="2685" priority="38">
      <formula>M$23=1</formula>
    </cfRule>
  </conditionalFormatting>
  <conditionalFormatting sqref="N9:N16">
    <cfRule type="expression" dxfId="2684" priority="1175">
      <formula>$N$13=2</formula>
    </cfRule>
    <cfRule type="expression" dxfId="2683" priority="1176">
      <formula>$N$13=1</formula>
    </cfRule>
  </conditionalFormatting>
  <conditionalFormatting sqref="O9:O16">
    <cfRule type="expression" dxfId="2682" priority="1173">
      <formula>$O$13=2</formula>
    </cfRule>
    <cfRule type="expression" dxfId="2681" priority="1174">
      <formula>$O$13=1</formula>
    </cfRule>
  </conditionalFormatting>
  <conditionalFormatting sqref="O23:AG26">
    <cfRule type="expression" dxfId="2680" priority="39">
      <formula>O$23=2</formula>
    </cfRule>
    <cfRule type="expression" dxfId="2679" priority="40">
      <formula>O$23=1</formula>
    </cfRule>
  </conditionalFormatting>
  <conditionalFormatting sqref="P9:P16">
    <cfRule type="expression" dxfId="2678" priority="1165">
      <formula>$P$13=2</formula>
    </cfRule>
    <cfRule type="expression" dxfId="2677" priority="1166">
      <formula>$P$13=1</formula>
    </cfRule>
  </conditionalFormatting>
  <conditionalFormatting sqref="Q9:Q14 Q16">
    <cfRule type="expression" dxfId="2676" priority="1167">
      <formula>$Q$13=2</formula>
    </cfRule>
    <cfRule type="expression" dxfId="2675" priority="1168">
      <formula>$Q$13=1</formula>
    </cfRule>
  </conditionalFormatting>
  <conditionalFormatting sqref="R9:R16">
    <cfRule type="expression" dxfId="2674" priority="1163">
      <formula>$R$13=2</formula>
    </cfRule>
    <cfRule type="expression" dxfId="2673" priority="1164">
      <formula>$R$13=1</formula>
    </cfRule>
  </conditionalFormatting>
  <conditionalFormatting sqref="S9:S16">
    <cfRule type="expression" dxfId="2672" priority="1161">
      <formula>$S$13=2</formula>
    </cfRule>
    <cfRule type="expression" dxfId="2671" priority="1162">
      <formula>$S$13=1</formula>
    </cfRule>
  </conditionalFormatting>
  <conditionalFormatting sqref="T9:T14">
    <cfRule type="expression" dxfId="2670" priority="1159">
      <formula>$T$13=2</formula>
    </cfRule>
    <cfRule type="expression" dxfId="2669" priority="1160">
      <formula>$T$13=1</formula>
    </cfRule>
  </conditionalFormatting>
  <conditionalFormatting sqref="T16">
    <cfRule type="expression" dxfId="2668" priority="103">
      <formula>$S$13=2</formula>
    </cfRule>
    <cfRule type="expression" dxfId="2667" priority="104">
      <formula>$S$13=1</formula>
    </cfRule>
  </conditionalFormatting>
  <conditionalFormatting sqref="U9:U16">
    <cfRule type="expression" dxfId="2666" priority="1157">
      <formula>$U$13=2</formula>
    </cfRule>
    <cfRule type="expression" dxfId="2665" priority="1158">
      <formula>$U$13=1</formula>
    </cfRule>
  </conditionalFormatting>
  <conditionalFormatting sqref="V9:V16">
    <cfRule type="expression" dxfId="2664" priority="1155">
      <formula>$V$13=2</formula>
    </cfRule>
    <cfRule type="expression" dxfId="2663" priority="1156">
      <formula>$V$13=1</formula>
    </cfRule>
  </conditionalFormatting>
  <conditionalFormatting sqref="W9:W16">
    <cfRule type="expression" dxfId="2662" priority="1153">
      <formula>$W$13=2</formula>
    </cfRule>
    <cfRule type="expression" dxfId="2661" priority="1154">
      <formula>$W$13=1</formula>
    </cfRule>
  </conditionalFormatting>
  <conditionalFormatting sqref="X9:X14">
    <cfRule type="expression" dxfId="2660" priority="1151">
      <formula>$X$13=2</formula>
    </cfRule>
    <cfRule type="expression" dxfId="2659" priority="1152">
      <formula>$X$13=1</formula>
    </cfRule>
  </conditionalFormatting>
  <conditionalFormatting sqref="X15:X16">
    <cfRule type="expression" dxfId="2658" priority="101">
      <formula>$Q$13=2</formula>
    </cfRule>
    <cfRule type="expression" dxfId="2657" priority="102">
      <formula>$Q$13=1</formula>
    </cfRule>
  </conditionalFormatting>
  <conditionalFormatting sqref="Y9:Y14 Y16">
    <cfRule type="expression" dxfId="2656" priority="81">
      <formula>$Y$13=2</formula>
    </cfRule>
    <cfRule type="expression" dxfId="2655" priority="82">
      <formula>$Y$13=1</formula>
    </cfRule>
  </conditionalFormatting>
  <conditionalFormatting sqref="Z9:Z16">
    <cfRule type="expression" dxfId="2654" priority="1147">
      <formula>$Z$13=2</formula>
    </cfRule>
    <cfRule type="expression" dxfId="2653" priority="1148">
      <formula>$Z$13=1</formula>
    </cfRule>
  </conditionalFormatting>
  <conditionalFormatting sqref="AA9:AA14">
    <cfRule type="expression" dxfId="2652" priority="1145">
      <formula>$AA$13=2</formula>
    </cfRule>
    <cfRule type="expression" dxfId="2651" priority="1146">
      <formula>$AA$13=1</formula>
    </cfRule>
  </conditionalFormatting>
  <conditionalFormatting sqref="AA16">
    <cfRule type="expression" dxfId="2650" priority="71">
      <formula>$Y$13=2</formula>
    </cfRule>
    <cfRule type="expression" dxfId="2649" priority="72">
      <formula>$Y$13=1</formula>
    </cfRule>
  </conditionalFormatting>
  <conditionalFormatting sqref="AB9:AB16">
    <cfRule type="expression" dxfId="2648" priority="1143">
      <formula>$AB$13=2</formula>
    </cfRule>
    <cfRule type="expression" dxfId="2647" priority="1144">
      <formula>$AB$13=1</formula>
    </cfRule>
  </conditionalFormatting>
  <conditionalFormatting sqref="AC9:AC16">
    <cfRule type="expression" dxfId="2646" priority="1141">
      <formula>$AC$13=2</formula>
    </cfRule>
    <cfRule type="expression" dxfId="2645" priority="1142">
      <formula>$AC$13=1</formula>
    </cfRule>
  </conditionalFormatting>
  <conditionalFormatting sqref="AD9:AD14">
    <cfRule type="expression" dxfId="2644" priority="1139">
      <formula>$AD$13=2</formula>
    </cfRule>
    <cfRule type="expression" dxfId="2643" priority="1140">
      <formula>$AD$13=1</formula>
    </cfRule>
  </conditionalFormatting>
  <conditionalFormatting sqref="AD15:AD16">
    <cfRule type="expression" dxfId="2642" priority="79">
      <formula>$AE$13=2</formula>
    </cfRule>
    <cfRule type="expression" dxfId="2641" priority="80">
      <formula>$AE$13=1</formula>
    </cfRule>
  </conditionalFormatting>
  <conditionalFormatting sqref="AE9:AE16">
    <cfRule type="expression" dxfId="2640" priority="1137">
      <formula>$AE$13=2</formula>
    </cfRule>
    <cfRule type="expression" dxfId="2639" priority="1138">
      <formula>$AE$13=1</formula>
    </cfRule>
  </conditionalFormatting>
  <conditionalFormatting sqref="AE110:AE113">
    <cfRule type="expression" dxfId="2638" priority="120">
      <formula>$AE$114=0</formula>
    </cfRule>
  </conditionalFormatting>
  <conditionalFormatting sqref="AF6">
    <cfRule type="expression" dxfId="2637" priority="119">
      <formula>$AF$6&lt;105</formula>
    </cfRule>
  </conditionalFormatting>
  <conditionalFormatting sqref="AF9:AF16">
    <cfRule type="expression" dxfId="2636" priority="1135">
      <formula>$AF$13=2</formula>
    </cfRule>
    <cfRule type="expression" dxfId="2635" priority="1136">
      <formula>$AF$13=1</formula>
    </cfRule>
  </conditionalFormatting>
  <conditionalFormatting sqref="AG9:AG16">
    <cfRule type="expression" dxfId="2634" priority="1133">
      <formula>$AG$13=2</formula>
    </cfRule>
    <cfRule type="expression" dxfId="2633" priority="1134">
      <formula>$AG$13=1</formula>
    </cfRule>
  </conditionalFormatting>
  <conditionalFormatting sqref="Q15">
    <cfRule type="expression" dxfId="2632" priority="35">
      <formula>$S$13=2</formula>
    </cfRule>
    <cfRule type="expression" dxfId="2631" priority="36">
      <formula>$S$13=1</formula>
    </cfRule>
  </conditionalFormatting>
  <conditionalFormatting sqref="T15">
    <cfRule type="expression" dxfId="2630" priority="33">
      <formula>$S$13=2</formula>
    </cfRule>
    <cfRule type="expression" dxfId="2629" priority="34">
      <formula>$S$13=1</formula>
    </cfRule>
  </conditionalFormatting>
  <conditionalFormatting sqref="AA15">
    <cfRule type="expression" dxfId="2628" priority="31">
      <formula>$AC$13=2</formula>
    </cfRule>
    <cfRule type="expression" dxfId="2627" priority="32">
      <formula>$AC$13=1</formula>
    </cfRule>
  </conditionalFormatting>
  <conditionalFormatting sqref="Y15">
    <cfRule type="expression" dxfId="2626" priority="29">
      <formula>Y$23=2</formula>
    </cfRule>
    <cfRule type="expression" dxfId="2625" priority="30">
      <formula>Y$23=1</formula>
    </cfRule>
  </conditionalFormatting>
  <conditionalFormatting sqref="K45">
    <cfRule type="expression" dxfId="2624" priority="27">
      <formula>K$23=2</formula>
    </cfRule>
    <cfRule type="expression" dxfId="2623" priority="28">
      <formula>K$23=1</formula>
    </cfRule>
  </conditionalFormatting>
  <conditionalFormatting sqref="D75">
    <cfRule type="expression" dxfId="2622" priority="23">
      <formula>D$63=2</formula>
    </cfRule>
    <cfRule type="expression" dxfId="2621" priority="24">
      <formula>D$63=1</formula>
    </cfRule>
  </conditionalFormatting>
  <conditionalFormatting sqref="F75">
    <cfRule type="expression" dxfId="2620" priority="21">
      <formula>F$63=2</formula>
    </cfRule>
    <cfRule type="expression" dxfId="2619" priority="22">
      <formula>F$63=1</formula>
    </cfRule>
  </conditionalFormatting>
  <conditionalFormatting sqref="C75">
    <cfRule type="expression" dxfId="2618" priority="19">
      <formula>C$63=2</formula>
    </cfRule>
    <cfRule type="expression" dxfId="2617" priority="20">
      <formula>C$63=1</formula>
    </cfRule>
  </conditionalFormatting>
  <conditionalFormatting sqref="AF65">
    <cfRule type="expression" dxfId="2616" priority="17">
      <formula>AF$63=2</formula>
    </cfRule>
    <cfRule type="expression" dxfId="2615" priority="18">
      <formula>AF$63=1</formula>
    </cfRule>
  </conditionalFormatting>
  <conditionalFormatting sqref="C95:F95">
    <cfRule type="expression" dxfId="2614" priority="13">
      <formula>C$23=2</formula>
    </cfRule>
    <cfRule type="expression" dxfId="2613" priority="14">
      <formula>C$23=1</formula>
    </cfRule>
  </conditionalFormatting>
  <conditionalFormatting sqref="K95">
    <cfRule type="expression" dxfId="2612" priority="9">
      <formula>K$23=2</formula>
    </cfRule>
    <cfRule type="expression" dxfId="2611" priority="10">
      <formula>K$23=1</formula>
    </cfRule>
  </conditionalFormatting>
  <conditionalFormatting sqref="H106:I106">
    <cfRule type="expression" dxfId="2610" priority="7">
      <formula>H$93=2</formula>
    </cfRule>
    <cfRule type="expression" dxfId="2609" priority="8">
      <formula>H$93=1</formula>
    </cfRule>
  </conditionalFormatting>
  <conditionalFormatting sqref="J106">
    <cfRule type="expression" dxfId="2608" priority="5">
      <formula>J$93=2</formula>
    </cfRule>
    <cfRule type="expression" dxfId="2607" priority="6">
      <formula>J$93=1</formula>
    </cfRule>
  </conditionalFormatting>
  <conditionalFormatting sqref="C85">
    <cfRule type="expression" dxfId="2606" priority="3">
      <formula>C$23=2</formula>
    </cfRule>
    <cfRule type="expression" dxfId="2605" priority="4">
      <formula>C$23=1</formula>
    </cfRule>
  </conditionalFormatting>
  <conditionalFormatting sqref="E65">
    <cfRule type="expression" dxfId="2604" priority="1">
      <formula>E$23=2</formula>
    </cfRule>
    <cfRule type="expression" dxfId="2603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75" zoomScaleNormal="75" zoomScaleSheetLayoutView="75" workbookViewId="0">
      <selection activeCell="C124" sqref="C124:AG124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68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121</v>
      </c>
      <c r="G6" s="13" t="s">
        <v>0</v>
      </c>
      <c r="H6" s="145" t="s">
        <v>6</v>
      </c>
      <c r="I6" s="136"/>
      <c r="J6" s="11">
        <f>L8+L18+L28+L38+L48+L58+L68+L78+L88+L99+L109+L119</f>
        <v>56</v>
      </c>
      <c r="K6" s="13" t="s">
        <v>0</v>
      </c>
      <c r="L6" s="145" t="s">
        <v>8</v>
      </c>
      <c r="M6" s="136"/>
      <c r="N6" s="11">
        <f>P8+P18+P28+P38+P48+P58+P68+P78+P88+P99+P109+P119</f>
        <v>65</v>
      </c>
      <c r="O6" s="4" t="s">
        <v>0</v>
      </c>
      <c r="P6" s="12" t="s">
        <v>11</v>
      </c>
      <c r="Q6" s="11"/>
      <c r="R6" s="11">
        <f>U8+U18+U28+U38+U48+U58+U68+U78+U88+U99+U109+U119</f>
        <v>244</v>
      </c>
      <c r="S6" s="13" t="s">
        <v>0</v>
      </c>
      <c r="T6" s="145" t="s">
        <v>9</v>
      </c>
      <c r="U6" s="136"/>
      <c r="V6" s="11">
        <f>Y8+Y18+Y28+Y38+Y48+Y58+Y68+Y78+Y88+Y99+Y109+Y119</f>
        <v>147</v>
      </c>
      <c r="W6" s="13" t="s">
        <v>0</v>
      </c>
      <c r="X6" s="145" t="s">
        <v>10</v>
      </c>
      <c r="Y6" s="136"/>
      <c r="Z6" s="11">
        <f>AC8+AC18+AC28+AC38+AC48+AC58+AC68+AC78+AC88+AC99+AC109+AC119</f>
        <v>97</v>
      </c>
      <c r="AA6" s="4" t="s">
        <v>0</v>
      </c>
      <c r="AC6" s="135" t="s">
        <v>12</v>
      </c>
      <c r="AD6" s="136"/>
      <c r="AE6" s="136"/>
      <c r="AF6" s="22">
        <f>N6+Z6</f>
        <v>162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4</v>
      </c>
      <c r="M8" s="15" t="s">
        <v>0</v>
      </c>
      <c r="N8" s="141" t="s">
        <v>8</v>
      </c>
      <c r="O8" s="142"/>
      <c r="P8" s="14">
        <f>COUNTIF(C13:AG13,2)</f>
        <v>5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10</v>
      </c>
      <c r="Z8" s="15" t="s">
        <v>0</v>
      </c>
      <c r="AA8" s="141" t="s">
        <v>10</v>
      </c>
      <c r="AB8" s="142"/>
      <c r="AC8" s="14">
        <f>COUNTIF(C13:AG13,4)</f>
        <v>11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4</v>
      </c>
      <c r="F13" s="9">
        <v>3</v>
      </c>
      <c r="G13" s="9">
        <v>4</v>
      </c>
      <c r="H13" s="9">
        <v>1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2</v>
      </c>
      <c r="P13" s="9">
        <v>2</v>
      </c>
      <c r="Q13" s="9">
        <v>4</v>
      </c>
      <c r="R13" s="9">
        <v>3</v>
      </c>
      <c r="S13" s="9">
        <v>4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1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>○</v>
      </c>
      <c r="F14" s="9" t="str">
        <f t="shared" si="4"/>
        <v/>
      </c>
      <c r="G14" s="9" t="str">
        <f t="shared" si="4"/>
        <v>○</v>
      </c>
      <c r="H14" s="9" t="str">
        <f t="shared" si="4"/>
        <v/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>○</v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>○</v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/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12</v>
      </c>
      <c r="I18" s="33" t="s">
        <v>0</v>
      </c>
      <c r="J18" s="141" t="s">
        <v>6</v>
      </c>
      <c r="K18" s="142"/>
      <c r="L18" s="32">
        <f>COUNTIF(C23:AG23,1)</f>
        <v>6</v>
      </c>
      <c r="M18" s="33" t="s">
        <v>0</v>
      </c>
      <c r="N18" s="141" t="s">
        <v>8</v>
      </c>
      <c r="O18" s="142"/>
      <c r="P18" s="32">
        <f>COUNTIF(C23:AG23,2)</f>
        <v>6</v>
      </c>
      <c r="Q18" s="34" t="s">
        <v>0</v>
      </c>
      <c r="R18" s="35"/>
      <c r="S18" s="148" t="s">
        <v>7</v>
      </c>
      <c r="T18" s="142"/>
      <c r="U18" s="32">
        <f>Y18+AC18</f>
        <v>19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8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1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1</v>
      </c>
      <c r="U23" s="7">
        <v>2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/>
      </c>
      <c r="U24" s="7" t="str">
        <f t="shared" si="9"/>
        <v>○</v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13</v>
      </c>
      <c r="Z28" s="32" t="s">
        <v>0</v>
      </c>
      <c r="AA28" s="141" t="s">
        <v>10</v>
      </c>
      <c r="AB28" s="142"/>
      <c r="AC28" s="31">
        <f>COUNTIF(C33:AF33,4)</f>
        <v>7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4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>○</v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70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5</v>
      </c>
      <c r="M38" s="33" t="s">
        <v>0</v>
      </c>
      <c r="N38" s="141" t="s">
        <v>8</v>
      </c>
      <c r="O38" s="142"/>
      <c r="P38" s="32">
        <f>COUNTIF(C43:AG43,2)</f>
        <v>4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14</v>
      </c>
      <c r="Z38" s="32" t="s">
        <v>0</v>
      </c>
      <c r="AA38" s="141" t="s">
        <v>10</v>
      </c>
      <c r="AB38" s="142"/>
      <c r="AC38" s="31">
        <f>COUNTIF(C43:AG43,4)</f>
        <v>8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2</v>
      </c>
      <c r="Q43" s="43">
        <v>1</v>
      </c>
      <c r="R43" s="43">
        <v>3</v>
      </c>
      <c r="S43" s="43">
        <v>4</v>
      </c>
      <c r="T43" s="43">
        <v>3</v>
      </c>
      <c r="U43" s="43">
        <v>3</v>
      </c>
      <c r="V43" s="43">
        <v>1</v>
      </c>
      <c r="W43" s="43">
        <v>2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/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/>
      </c>
      <c r="V44" s="43" t="str">
        <f t="shared" si="19"/>
        <v/>
      </c>
      <c r="W44" s="43" t="str">
        <f t="shared" si="19"/>
        <v>○</v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6</v>
      </c>
      <c r="M48" s="33" t="s">
        <v>0</v>
      </c>
      <c r="N48" s="141" t="s">
        <v>8</v>
      </c>
      <c r="O48" s="142"/>
      <c r="P48" s="32">
        <f>COUNTIF(C53:AG53,2)</f>
        <v>8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11</v>
      </c>
      <c r="Z48" s="33" t="s">
        <v>0</v>
      </c>
      <c r="AA48" s="141" t="s">
        <v>10</v>
      </c>
      <c r="AB48" s="142"/>
      <c r="AC48" s="32">
        <f>COUNTIF(C53:AG53,4)</f>
        <v>6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4</v>
      </c>
      <c r="J53" s="9">
        <v>3</v>
      </c>
      <c r="K53" s="9">
        <v>3</v>
      </c>
      <c r="L53" s="9">
        <v>1</v>
      </c>
      <c r="M53" s="9">
        <v>2</v>
      </c>
      <c r="N53" s="9">
        <v>1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>○</v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/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>○</v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>○</v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9</v>
      </c>
      <c r="I58" s="33" t="s">
        <v>0</v>
      </c>
      <c r="J58" s="141" t="s">
        <v>6</v>
      </c>
      <c r="K58" s="142"/>
      <c r="L58" s="32">
        <f>COUNTIF(C63:AF63,1)</f>
        <v>4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21</v>
      </c>
      <c r="V58" s="33" t="s">
        <v>0</v>
      </c>
      <c r="W58" s="141" t="s">
        <v>9</v>
      </c>
      <c r="X58" s="142"/>
      <c r="Y58" s="32">
        <f>COUNTIF(C63:AF63,3)</f>
        <v>12</v>
      </c>
      <c r="Z58" s="33" t="s">
        <v>0</v>
      </c>
      <c r="AA58" s="141" t="s">
        <v>10</v>
      </c>
      <c r="AB58" s="142"/>
      <c r="AC58" s="32">
        <f>COUNTIF(C63:AF63,4)</f>
        <v>9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3</v>
      </c>
      <c r="P63" s="9">
        <v>1</v>
      </c>
      <c r="Q63" s="9">
        <v>2</v>
      </c>
      <c r="R63" s="9">
        <v>4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2</v>
      </c>
      <c r="Y63" s="9">
        <v>4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2</v>
      </c>
      <c r="AF63" s="9">
        <v>4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/>
      </c>
      <c r="P64" s="9" t="str">
        <f t="shared" si="28"/>
        <v/>
      </c>
      <c r="Q64" s="9" t="str">
        <f t="shared" si="28"/>
        <v>○</v>
      </c>
      <c r="R64" s="9" t="str">
        <f t="shared" si="28"/>
        <v>○</v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>○</v>
      </c>
      <c r="Z64" s="9" t="str">
        <f t="shared" si="28"/>
        <v/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>○</v>
      </c>
      <c r="AF64" s="9" t="str">
        <f t="shared" si="28"/>
        <v>○</v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8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4</v>
      </c>
      <c r="Q68" s="34" t="s">
        <v>0</v>
      </c>
      <c r="R68" s="35"/>
      <c r="S68" s="148" t="s">
        <v>7</v>
      </c>
      <c r="T68" s="142"/>
      <c r="U68" s="32">
        <f>Y68+AC68</f>
        <v>23</v>
      </c>
      <c r="V68" s="33" t="s">
        <v>0</v>
      </c>
      <c r="W68" s="141" t="s">
        <v>9</v>
      </c>
      <c r="X68" s="142"/>
      <c r="Y68" s="32">
        <f>COUNTIF(C73:AG73,3)</f>
        <v>15</v>
      </c>
      <c r="Z68" s="33" t="s">
        <v>0</v>
      </c>
      <c r="AA68" s="141" t="s">
        <v>10</v>
      </c>
      <c r="AB68" s="142"/>
      <c r="AC68" s="32">
        <f>COUNTIF(C73:AG73,4)</f>
        <v>8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4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3</v>
      </c>
      <c r="AF73" s="9">
        <v>4</v>
      </c>
      <c r="AG73" s="9">
        <v>3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/>
      </c>
      <c r="AF74" s="9" t="str">
        <f t="shared" si="32"/>
        <v>○</v>
      </c>
      <c r="AG74" s="9" t="str">
        <f t="shared" si="32"/>
        <v/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5</v>
      </c>
      <c r="M78" s="33" t="s">
        <v>0</v>
      </c>
      <c r="N78" s="141" t="s">
        <v>8</v>
      </c>
      <c r="O78" s="142"/>
      <c r="P78" s="32">
        <f>COUNTIF(C83:AF83,2)</f>
        <v>6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12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37">
        <f>Y88+AC88</f>
        <v>19</v>
      </c>
      <c r="V88" s="32" t="s">
        <v>0</v>
      </c>
      <c r="W88" s="141" t="s">
        <v>9</v>
      </c>
      <c r="X88" s="142"/>
      <c r="Y88" s="37">
        <f>COUNTIF(C93:AG93,3)</f>
        <v>10</v>
      </c>
      <c r="Z88" s="32" t="s">
        <v>0</v>
      </c>
      <c r="AA88" s="141" t="s">
        <v>10</v>
      </c>
      <c r="AB88" s="142"/>
      <c r="AC88" s="31">
        <f>COUNTIF(C93:AG93,4)</f>
        <v>9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4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3</v>
      </c>
      <c r="AA93" s="9">
        <v>4</v>
      </c>
      <c r="AB93" s="9">
        <v>3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>○</v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/>
      </c>
      <c r="AA94" s="9" t="str">
        <f t="shared" si="40"/>
        <v>○</v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8</v>
      </c>
      <c r="I99" s="33" t="s">
        <v>0</v>
      </c>
      <c r="J99" s="141" t="s">
        <v>6</v>
      </c>
      <c r="K99" s="142"/>
      <c r="L99" s="32">
        <f>COUNTIF(C104:AG104,1)</f>
        <v>4</v>
      </c>
      <c r="M99" s="33" t="s">
        <v>0</v>
      </c>
      <c r="N99" s="141" t="s">
        <v>8</v>
      </c>
      <c r="O99" s="142"/>
      <c r="P99" s="32">
        <f>COUNTIF(C104:AG104,2)</f>
        <v>4</v>
      </c>
      <c r="Q99" s="34" t="s">
        <v>0</v>
      </c>
      <c r="R99" s="35"/>
      <c r="S99" s="146" t="s">
        <v>7</v>
      </c>
      <c r="T99" s="147"/>
      <c r="U99" s="37">
        <f>Y99+AC99</f>
        <v>23</v>
      </c>
      <c r="V99" s="38" t="s">
        <v>0</v>
      </c>
      <c r="W99" s="142" t="s">
        <v>9</v>
      </c>
      <c r="X99" s="142"/>
      <c r="Y99" s="37">
        <f>COUNTIF(C104:AG104,3)</f>
        <v>14</v>
      </c>
      <c r="Z99" s="32" t="s">
        <v>0</v>
      </c>
      <c r="AA99" s="141" t="s">
        <v>10</v>
      </c>
      <c r="AB99" s="142"/>
      <c r="AC99" s="31">
        <f>COUNTIF(C104:AG104,4)</f>
        <v>9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">
        <v>179</v>
      </c>
      <c r="AH103"/>
    </row>
    <row r="104" spans="2:34" ht="24" customHeight="1" x14ac:dyDescent="0.15">
      <c r="B104" s="24" t="s">
        <v>14</v>
      </c>
      <c r="C104" s="9">
        <v>4</v>
      </c>
      <c r="D104" s="9">
        <v>3</v>
      </c>
      <c r="E104" s="9">
        <v>3</v>
      </c>
      <c r="F104" s="9">
        <v>1</v>
      </c>
      <c r="G104" s="9">
        <v>2</v>
      </c>
      <c r="H104" s="9">
        <v>4</v>
      </c>
      <c r="I104" s="9">
        <v>3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4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/>
      </c>
      <c r="E105" s="9" t="str">
        <f t="shared" si="44"/>
        <v/>
      </c>
      <c r="F105" s="9" t="str">
        <f t="shared" si="44"/>
        <v/>
      </c>
      <c r="G105" s="9" t="str">
        <f t="shared" si="44"/>
        <v>○</v>
      </c>
      <c r="H105" s="9" t="str">
        <f t="shared" si="44"/>
        <v>○</v>
      </c>
      <c r="I105" s="9" t="str">
        <f t="shared" si="44"/>
        <v/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>○</v>
      </c>
      <c r="O105" s="9" t="str">
        <f t="shared" si="44"/>
        <v>○</v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9</v>
      </c>
      <c r="I109" s="33" t="s">
        <v>0</v>
      </c>
      <c r="J109" s="141" t="s">
        <v>6</v>
      </c>
      <c r="K109" s="142"/>
      <c r="L109" s="32">
        <f>COUNTIF(C114:AE114,1)</f>
        <v>5</v>
      </c>
      <c r="M109" s="33" t="s">
        <v>0</v>
      </c>
      <c r="N109" s="141" t="s">
        <v>8</v>
      </c>
      <c r="O109" s="142"/>
      <c r="P109" s="32">
        <f>COUNTIF(C114:AE114,2)</f>
        <v>4</v>
      </c>
      <c r="Q109" s="34" t="s">
        <v>0</v>
      </c>
      <c r="R109" s="35"/>
      <c r="S109" s="146" t="s">
        <v>7</v>
      </c>
      <c r="T109" s="147"/>
      <c r="U109" s="37">
        <f>Y109+AC109</f>
        <v>19</v>
      </c>
      <c r="V109" s="32" t="s">
        <v>0</v>
      </c>
      <c r="W109" s="141" t="s">
        <v>9</v>
      </c>
      <c r="X109" s="142"/>
      <c r="Y109" s="37">
        <f>COUNTIF(C114:AE114,3)</f>
        <v>12</v>
      </c>
      <c r="Z109" s="32" t="s">
        <v>0</v>
      </c>
      <c r="AA109" s="141" t="s">
        <v>10</v>
      </c>
      <c r="AB109" s="142"/>
      <c r="AC109" s="31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>
        <f t="shared" ref="AE111" si="46">DATE($B$98,$B109,AE110)</f>
        <v>45717</v>
      </c>
      <c r="AF111"/>
      <c r="AG111"/>
      <c r="AH111"/>
    </row>
    <row r="112" spans="2:34" ht="15" hidden="1" customHeight="1" x14ac:dyDescent="0.15">
      <c r="C112" s="1">
        <f t="shared" ref="C112:AD112" si="47">WEEKDAY(C111,2)</f>
        <v>6</v>
      </c>
      <c r="D112" s="1">
        <f t="shared" si="47"/>
        <v>7</v>
      </c>
      <c r="E112" s="1">
        <f t="shared" si="47"/>
        <v>1</v>
      </c>
      <c r="F112" s="1">
        <f t="shared" si="47"/>
        <v>2</v>
      </c>
      <c r="G112" s="1">
        <f t="shared" si="47"/>
        <v>3</v>
      </c>
      <c r="H112" s="1">
        <f t="shared" si="47"/>
        <v>4</v>
      </c>
      <c r="I112" s="1">
        <f t="shared" si="47"/>
        <v>5</v>
      </c>
      <c r="J112" s="1">
        <f t="shared" si="47"/>
        <v>6</v>
      </c>
      <c r="K112" s="1">
        <f t="shared" si="47"/>
        <v>7</v>
      </c>
      <c r="L112" s="1">
        <f t="shared" si="47"/>
        <v>1</v>
      </c>
      <c r="M112" s="1">
        <f t="shared" si="47"/>
        <v>2</v>
      </c>
      <c r="N112" s="1">
        <f t="shared" si="47"/>
        <v>3</v>
      </c>
      <c r="O112" s="1">
        <f t="shared" si="47"/>
        <v>4</v>
      </c>
      <c r="P112" s="1">
        <f t="shared" si="47"/>
        <v>5</v>
      </c>
      <c r="Q112" s="1">
        <f t="shared" si="47"/>
        <v>6</v>
      </c>
      <c r="R112" s="1">
        <f t="shared" si="47"/>
        <v>7</v>
      </c>
      <c r="S112" s="1">
        <f t="shared" si="47"/>
        <v>1</v>
      </c>
      <c r="T112" s="1">
        <f t="shared" si="47"/>
        <v>2</v>
      </c>
      <c r="U112" s="1">
        <f t="shared" si="47"/>
        <v>3</v>
      </c>
      <c r="V112" s="1">
        <f t="shared" si="47"/>
        <v>4</v>
      </c>
      <c r="W112" s="1">
        <f t="shared" si="47"/>
        <v>5</v>
      </c>
      <c r="X112" s="1">
        <f t="shared" si="47"/>
        <v>6</v>
      </c>
      <c r="Y112" s="1">
        <f t="shared" si="47"/>
        <v>7</v>
      </c>
      <c r="Z112" s="1">
        <f t="shared" si="47"/>
        <v>1</v>
      </c>
      <c r="AA112" s="1">
        <f t="shared" si="47"/>
        <v>2</v>
      </c>
      <c r="AB112" s="1">
        <f t="shared" si="47"/>
        <v>3</v>
      </c>
      <c r="AC112" s="1">
        <f t="shared" si="47"/>
        <v>4</v>
      </c>
      <c r="AD112" s="1">
        <f t="shared" si="47"/>
        <v>5</v>
      </c>
      <c r="AE112" s="1">
        <f t="shared" ref="AE112" si="48">WEEKDAY(AE111,2)</f>
        <v>6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9">CHOOSE(WEEKDAY(C111),"日","月","火","水","木","金","土")</f>
        <v>土</v>
      </c>
      <c r="D113" s="9" t="str">
        <f t="shared" si="49"/>
        <v>日</v>
      </c>
      <c r="E113" s="9" t="str">
        <f t="shared" si="49"/>
        <v>月</v>
      </c>
      <c r="F113" s="9" t="str">
        <f t="shared" si="49"/>
        <v>火</v>
      </c>
      <c r="G113" s="9" t="str">
        <f t="shared" si="49"/>
        <v>水</v>
      </c>
      <c r="H113" s="9" t="str">
        <f t="shared" si="49"/>
        <v>木</v>
      </c>
      <c r="I113" s="9" t="str">
        <f t="shared" si="49"/>
        <v>金</v>
      </c>
      <c r="J113" s="9" t="str">
        <f t="shared" si="49"/>
        <v>土</v>
      </c>
      <c r="K113" s="9" t="str">
        <f t="shared" si="49"/>
        <v>日</v>
      </c>
      <c r="L113" s="9" t="str">
        <f t="shared" si="49"/>
        <v>月</v>
      </c>
      <c r="M113" s="9" t="str">
        <f t="shared" si="49"/>
        <v>火</v>
      </c>
      <c r="N113" s="9" t="str">
        <f t="shared" si="49"/>
        <v>水</v>
      </c>
      <c r="O113" s="9" t="str">
        <f t="shared" si="49"/>
        <v>木</v>
      </c>
      <c r="P113" s="9" t="str">
        <f t="shared" si="49"/>
        <v>金</v>
      </c>
      <c r="Q113" s="9" t="str">
        <f t="shared" si="49"/>
        <v>土</v>
      </c>
      <c r="R113" s="9" t="str">
        <f t="shared" si="49"/>
        <v>日</v>
      </c>
      <c r="S113" s="9" t="str">
        <f t="shared" si="49"/>
        <v>月</v>
      </c>
      <c r="T113" s="9" t="str">
        <f t="shared" si="49"/>
        <v>火</v>
      </c>
      <c r="U113" s="9" t="str">
        <f t="shared" si="49"/>
        <v>水</v>
      </c>
      <c r="V113" s="9" t="str">
        <f t="shared" si="49"/>
        <v>木</v>
      </c>
      <c r="W113" s="9" t="str">
        <f t="shared" si="49"/>
        <v>金</v>
      </c>
      <c r="X113" s="9" t="str">
        <f t="shared" si="49"/>
        <v>土</v>
      </c>
      <c r="Y113" s="9" t="str">
        <f t="shared" si="49"/>
        <v>日</v>
      </c>
      <c r="Z113" s="9" t="str">
        <f t="shared" si="49"/>
        <v>月</v>
      </c>
      <c r="AA113" s="9" t="str">
        <f t="shared" si="49"/>
        <v>火</v>
      </c>
      <c r="AB113" s="9" t="str">
        <f t="shared" si="49"/>
        <v>水</v>
      </c>
      <c r="AC113" s="9" t="str">
        <f t="shared" si="49"/>
        <v>木</v>
      </c>
      <c r="AD113" s="9" t="str">
        <f t="shared" si="49"/>
        <v>金</v>
      </c>
      <c r="AE113" s="9" t="str">
        <f t="shared" ref="AE113" si="50">CHOOSE(WEEKDAY(AE111),"日","月","火","水","木","金","土")</f>
        <v>土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3</v>
      </c>
      <c r="I114" s="9">
        <v>3</v>
      </c>
      <c r="J114" s="9">
        <v>1</v>
      </c>
      <c r="K114" s="9">
        <v>2</v>
      </c>
      <c r="L114" s="9">
        <v>4</v>
      </c>
      <c r="M114" s="9">
        <v>3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2</v>
      </c>
      <c r="Z114" s="9">
        <v>1</v>
      </c>
      <c r="AA114" s="9">
        <v>3</v>
      </c>
      <c r="AB114" s="9">
        <v>4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51">IF(C114=4,"○",IF(C114=2,"○",""))</f>
        <v/>
      </c>
      <c r="D115" s="9" t="str">
        <f t="shared" si="51"/>
        <v>○</v>
      </c>
      <c r="E115" s="9" t="str">
        <f t="shared" si="51"/>
        <v>○</v>
      </c>
      <c r="F115" s="9" t="str">
        <f t="shared" si="51"/>
        <v/>
      </c>
      <c r="G115" s="9" t="str">
        <f t="shared" si="51"/>
        <v>○</v>
      </c>
      <c r="H115" s="9" t="str">
        <f t="shared" si="51"/>
        <v/>
      </c>
      <c r="I115" s="9" t="str">
        <f t="shared" si="51"/>
        <v/>
      </c>
      <c r="J115" s="9" t="str">
        <f t="shared" si="51"/>
        <v/>
      </c>
      <c r="K115" s="9" t="str">
        <f t="shared" si="51"/>
        <v>○</v>
      </c>
      <c r="L115" s="9" t="str">
        <f t="shared" si="51"/>
        <v>○</v>
      </c>
      <c r="M115" s="9" t="str">
        <f t="shared" si="51"/>
        <v/>
      </c>
      <c r="N115" s="9" t="str">
        <f t="shared" si="51"/>
        <v>○</v>
      </c>
      <c r="O115" s="9" t="str">
        <f t="shared" si="51"/>
        <v/>
      </c>
      <c r="P115" s="9" t="str">
        <f t="shared" si="51"/>
        <v/>
      </c>
      <c r="Q115" s="9" t="str">
        <f t="shared" si="51"/>
        <v/>
      </c>
      <c r="R115" s="9" t="str">
        <f t="shared" si="51"/>
        <v>○</v>
      </c>
      <c r="S115" s="9" t="str">
        <f t="shared" si="51"/>
        <v>○</v>
      </c>
      <c r="T115" s="9" t="str">
        <f t="shared" si="51"/>
        <v/>
      </c>
      <c r="U115" s="9" t="str">
        <f t="shared" si="51"/>
        <v>○</v>
      </c>
      <c r="V115" s="9" t="str">
        <f t="shared" si="51"/>
        <v/>
      </c>
      <c r="W115" s="9" t="str">
        <f t="shared" si="51"/>
        <v/>
      </c>
      <c r="X115" s="9" t="str">
        <f t="shared" si="51"/>
        <v/>
      </c>
      <c r="Y115" s="9" t="str">
        <f t="shared" si="51"/>
        <v>○</v>
      </c>
      <c r="Z115" s="9" t="str">
        <f t="shared" si="51"/>
        <v/>
      </c>
      <c r="AA115" s="9" t="str">
        <f t="shared" si="51"/>
        <v/>
      </c>
      <c r="AB115" s="9" t="str">
        <f t="shared" si="51"/>
        <v>○</v>
      </c>
      <c r="AC115" s="9" t="str">
        <f t="shared" si="51"/>
        <v/>
      </c>
      <c r="AD115" s="9" t="str">
        <f t="shared" si="51"/>
        <v/>
      </c>
      <c r="AE115" s="9" t="str">
        <f t="shared" si="51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10</v>
      </c>
      <c r="I119" s="33" t="s">
        <v>0</v>
      </c>
      <c r="J119" s="141" t="s">
        <v>6</v>
      </c>
      <c r="K119" s="142"/>
      <c r="L119" s="32">
        <f>COUNTIF(C124:AF124,1)</f>
        <v>5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37">
        <f>Y119+AC119</f>
        <v>21</v>
      </c>
      <c r="V119" s="32" t="s">
        <v>0</v>
      </c>
      <c r="W119" s="141" t="s">
        <v>9</v>
      </c>
      <c r="X119" s="142"/>
      <c r="Y119" s="37">
        <f>COUNTIF(C124:AG124,3)</f>
        <v>12</v>
      </c>
      <c r="Z119" s="32" t="s">
        <v>0</v>
      </c>
      <c r="AA119" s="141" t="s">
        <v>10</v>
      </c>
      <c r="AB119" s="142"/>
      <c r="AC119" s="31">
        <f>COUNTIF(C124:AG124,4)</f>
        <v>9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52">DATE($B$98,$B119,C120)</f>
        <v>45717</v>
      </c>
      <c r="D121" s="3">
        <f t="shared" si="52"/>
        <v>45718</v>
      </c>
      <c r="E121" s="3">
        <f t="shared" si="52"/>
        <v>45719</v>
      </c>
      <c r="F121" s="3">
        <f t="shared" si="52"/>
        <v>45720</v>
      </c>
      <c r="G121" s="3">
        <f t="shared" si="52"/>
        <v>45721</v>
      </c>
      <c r="H121" s="3">
        <f t="shared" si="52"/>
        <v>45722</v>
      </c>
      <c r="I121" s="3">
        <f t="shared" si="52"/>
        <v>45723</v>
      </c>
      <c r="J121" s="3">
        <f t="shared" si="52"/>
        <v>45724</v>
      </c>
      <c r="K121" s="3">
        <f t="shared" si="52"/>
        <v>45725</v>
      </c>
      <c r="L121" s="3">
        <f t="shared" si="52"/>
        <v>45726</v>
      </c>
      <c r="M121" s="3">
        <f t="shared" si="52"/>
        <v>45727</v>
      </c>
      <c r="N121" s="3">
        <f t="shared" si="52"/>
        <v>45728</v>
      </c>
      <c r="O121" s="3">
        <f t="shared" si="52"/>
        <v>45729</v>
      </c>
      <c r="P121" s="3">
        <f t="shared" si="52"/>
        <v>45730</v>
      </c>
      <c r="Q121" s="3">
        <f t="shared" si="52"/>
        <v>45731</v>
      </c>
      <c r="R121" s="3">
        <f t="shared" si="52"/>
        <v>45732</v>
      </c>
      <c r="S121" s="3">
        <f t="shared" si="52"/>
        <v>45733</v>
      </c>
      <c r="T121" s="3">
        <f t="shared" si="52"/>
        <v>45734</v>
      </c>
      <c r="U121" s="3">
        <f t="shared" si="52"/>
        <v>45735</v>
      </c>
      <c r="V121" s="3">
        <f t="shared" si="52"/>
        <v>45736</v>
      </c>
      <c r="W121" s="3">
        <f t="shared" si="52"/>
        <v>45737</v>
      </c>
      <c r="X121" s="3">
        <f t="shared" si="52"/>
        <v>45738</v>
      </c>
      <c r="Y121" s="3">
        <f t="shared" si="52"/>
        <v>45739</v>
      </c>
      <c r="Z121" s="3">
        <f t="shared" si="52"/>
        <v>45740</v>
      </c>
      <c r="AA121" s="3">
        <f t="shared" si="52"/>
        <v>45741</v>
      </c>
      <c r="AB121" s="3">
        <f t="shared" si="52"/>
        <v>45742</v>
      </c>
      <c r="AC121" s="3">
        <f t="shared" si="52"/>
        <v>45743</v>
      </c>
      <c r="AD121" s="3">
        <f t="shared" si="52"/>
        <v>45744</v>
      </c>
      <c r="AE121" s="3">
        <f t="shared" si="52"/>
        <v>45745</v>
      </c>
      <c r="AF121" s="3">
        <f t="shared" si="52"/>
        <v>45746</v>
      </c>
      <c r="AG121" s="3">
        <f t="shared" si="52"/>
        <v>45747</v>
      </c>
      <c r="AH121"/>
    </row>
    <row r="122" spans="2:34" ht="15" hidden="1" customHeight="1" x14ac:dyDescent="0.15">
      <c r="C122" s="1">
        <f t="shared" ref="C122:AG122" si="53">WEEKDAY(C121,2)</f>
        <v>6</v>
      </c>
      <c r="D122" s="1">
        <f t="shared" si="53"/>
        <v>7</v>
      </c>
      <c r="E122" s="1">
        <f t="shared" si="53"/>
        <v>1</v>
      </c>
      <c r="F122" s="1">
        <f t="shared" si="53"/>
        <v>2</v>
      </c>
      <c r="G122" s="1">
        <f t="shared" si="53"/>
        <v>3</v>
      </c>
      <c r="H122" s="1">
        <f t="shared" si="53"/>
        <v>4</v>
      </c>
      <c r="I122" s="1">
        <f t="shared" si="53"/>
        <v>5</v>
      </c>
      <c r="J122" s="1">
        <f t="shared" si="53"/>
        <v>6</v>
      </c>
      <c r="K122" s="1">
        <f t="shared" si="53"/>
        <v>7</v>
      </c>
      <c r="L122" s="1">
        <f t="shared" si="53"/>
        <v>1</v>
      </c>
      <c r="M122" s="1">
        <f t="shared" si="53"/>
        <v>2</v>
      </c>
      <c r="N122" s="1">
        <f t="shared" si="53"/>
        <v>3</v>
      </c>
      <c r="O122" s="1">
        <f t="shared" si="53"/>
        <v>4</v>
      </c>
      <c r="P122" s="1">
        <f t="shared" si="53"/>
        <v>5</v>
      </c>
      <c r="Q122" s="1">
        <f t="shared" si="53"/>
        <v>6</v>
      </c>
      <c r="R122" s="1">
        <f t="shared" si="53"/>
        <v>7</v>
      </c>
      <c r="S122" s="1">
        <f t="shared" si="53"/>
        <v>1</v>
      </c>
      <c r="T122" s="1">
        <f t="shared" si="53"/>
        <v>2</v>
      </c>
      <c r="U122" s="1">
        <f t="shared" si="53"/>
        <v>3</v>
      </c>
      <c r="V122" s="1">
        <f t="shared" si="53"/>
        <v>4</v>
      </c>
      <c r="W122" s="1">
        <f t="shared" si="53"/>
        <v>5</v>
      </c>
      <c r="X122" s="1">
        <f t="shared" si="53"/>
        <v>6</v>
      </c>
      <c r="Y122" s="1">
        <f t="shared" si="53"/>
        <v>7</v>
      </c>
      <c r="Z122" s="1">
        <f t="shared" si="53"/>
        <v>1</v>
      </c>
      <c r="AA122" s="1">
        <f t="shared" si="53"/>
        <v>2</v>
      </c>
      <c r="AB122" s="1">
        <f t="shared" si="53"/>
        <v>3</v>
      </c>
      <c r="AC122" s="1">
        <f t="shared" si="53"/>
        <v>4</v>
      </c>
      <c r="AD122" s="1">
        <f t="shared" si="53"/>
        <v>5</v>
      </c>
      <c r="AE122" s="1">
        <f t="shared" si="53"/>
        <v>6</v>
      </c>
      <c r="AF122" s="1">
        <f t="shared" si="53"/>
        <v>7</v>
      </c>
      <c r="AG122" s="1">
        <f t="shared" si="53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4">CHOOSE(WEEKDAY(C121),"日","月","火","水","木","金","土")</f>
        <v>土</v>
      </c>
      <c r="D123" s="9" t="str">
        <f t="shared" si="54"/>
        <v>日</v>
      </c>
      <c r="E123" s="9" t="str">
        <f t="shared" si="54"/>
        <v>月</v>
      </c>
      <c r="F123" s="9" t="str">
        <f t="shared" si="54"/>
        <v>火</v>
      </c>
      <c r="G123" s="9" t="str">
        <f t="shared" si="54"/>
        <v>水</v>
      </c>
      <c r="H123" s="9" t="str">
        <f t="shared" si="54"/>
        <v>木</v>
      </c>
      <c r="I123" s="9" t="str">
        <f t="shared" si="54"/>
        <v>金</v>
      </c>
      <c r="J123" s="9" t="str">
        <f t="shared" si="54"/>
        <v>土</v>
      </c>
      <c r="K123" s="9" t="str">
        <f t="shared" si="54"/>
        <v>日</v>
      </c>
      <c r="L123" s="9" t="str">
        <f t="shared" si="54"/>
        <v>月</v>
      </c>
      <c r="M123" s="9" t="str">
        <f t="shared" si="54"/>
        <v>火</v>
      </c>
      <c r="N123" s="9" t="str">
        <f t="shared" si="54"/>
        <v>水</v>
      </c>
      <c r="O123" s="9" t="str">
        <f t="shared" si="54"/>
        <v>木</v>
      </c>
      <c r="P123" s="9" t="str">
        <f t="shared" si="54"/>
        <v>金</v>
      </c>
      <c r="Q123" s="9" t="str">
        <f t="shared" si="54"/>
        <v>土</v>
      </c>
      <c r="R123" s="9" t="str">
        <f t="shared" si="54"/>
        <v>日</v>
      </c>
      <c r="S123" s="9" t="str">
        <f t="shared" si="54"/>
        <v>月</v>
      </c>
      <c r="T123" s="9" t="str">
        <f t="shared" si="54"/>
        <v>火</v>
      </c>
      <c r="U123" s="9" t="str">
        <f t="shared" si="54"/>
        <v>水</v>
      </c>
      <c r="V123" s="9" t="str">
        <f t="shared" si="54"/>
        <v>木</v>
      </c>
      <c r="W123" s="9" t="str">
        <f t="shared" si="54"/>
        <v>金</v>
      </c>
      <c r="X123" s="9" t="str">
        <f t="shared" si="54"/>
        <v>土</v>
      </c>
      <c r="Y123" s="9" t="str">
        <f t="shared" si="54"/>
        <v>日</v>
      </c>
      <c r="Z123" s="9" t="str">
        <f t="shared" si="54"/>
        <v>月</v>
      </c>
      <c r="AA123" s="9" t="str">
        <f t="shared" si="54"/>
        <v>火</v>
      </c>
      <c r="AB123" s="9" t="str">
        <f t="shared" si="54"/>
        <v>水</v>
      </c>
      <c r="AC123" s="9" t="str">
        <f t="shared" si="54"/>
        <v>木</v>
      </c>
      <c r="AD123" s="9" t="str">
        <f t="shared" si="54"/>
        <v>金</v>
      </c>
      <c r="AE123" s="9" t="str">
        <f t="shared" si="54"/>
        <v>土</v>
      </c>
      <c r="AF123" s="9" t="str">
        <f t="shared" si="54"/>
        <v>日</v>
      </c>
      <c r="AG123" s="9" t="str">
        <f t="shared" si="54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3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3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5">IF(C124=4,"○",IF(C124=2,"○",""))</f>
        <v/>
      </c>
      <c r="D125" s="9" t="str">
        <f t="shared" si="55"/>
        <v>○</v>
      </c>
      <c r="E125" s="9" t="str">
        <f t="shared" si="55"/>
        <v>○</v>
      </c>
      <c r="F125" s="9" t="str">
        <f t="shared" si="55"/>
        <v/>
      </c>
      <c r="G125" s="9" t="str">
        <f t="shared" si="55"/>
        <v>○</v>
      </c>
      <c r="H125" s="9" t="str">
        <f t="shared" si="55"/>
        <v/>
      </c>
      <c r="I125" s="9" t="str">
        <f t="shared" si="55"/>
        <v/>
      </c>
      <c r="J125" s="9" t="str">
        <f t="shared" si="55"/>
        <v/>
      </c>
      <c r="K125" s="9" t="str">
        <f t="shared" si="55"/>
        <v>○</v>
      </c>
      <c r="L125" s="9" t="str">
        <f t="shared" si="55"/>
        <v>○</v>
      </c>
      <c r="M125" s="9" t="str">
        <f t="shared" si="55"/>
        <v/>
      </c>
      <c r="N125" s="9" t="str">
        <f t="shared" si="55"/>
        <v>○</v>
      </c>
      <c r="O125" s="9" t="str">
        <f t="shared" si="55"/>
        <v/>
      </c>
      <c r="P125" s="9" t="str">
        <f t="shared" si="55"/>
        <v/>
      </c>
      <c r="Q125" s="9" t="str">
        <f t="shared" si="55"/>
        <v/>
      </c>
      <c r="R125" s="9" t="str">
        <f t="shared" si="55"/>
        <v>○</v>
      </c>
      <c r="S125" s="9" t="str">
        <f t="shared" si="55"/>
        <v>○</v>
      </c>
      <c r="T125" s="9" t="str">
        <f t="shared" si="55"/>
        <v/>
      </c>
      <c r="U125" s="9" t="str">
        <f t="shared" si="55"/>
        <v>○</v>
      </c>
      <c r="V125" s="9" t="str">
        <f t="shared" si="55"/>
        <v/>
      </c>
      <c r="W125" s="9" t="str">
        <f t="shared" si="55"/>
        <v/>
      </c>
      <c r="X125" s="9" t="str">
        <f t="shared" si="55"/>
        <v/>
      </c>
      <c r="Y125" s="9" t="str">
        <f t="shared" si="55"/>
        <v>○</v>
      </c>
      <c r="Z125" s="9" t="str">
        <f t="shared" si="55"/>
        <v>○</v>
      </c>
      <c r="AA125" s="9" t="str">
        <f t="shared" si="55"/>
        <v/>
      </c>
      <c r="AB125" s="9" t="str">
        <f t="shared" si="55"/>
        <v>○</v>
      </c>
      <c r="AC125" s="9" t="str">
        <f t="shared" si="55"/>
        <v/>
      </c>
      <c r="AD125" s="9" t="str">
        <f t="shared" si="55"/>
        <v/>
      </c>
      <c r="AE125" s="9" t="str">
        <f t="shared" si="55"/>
        <v/>
      </c>
      <c r="AF125" s="9" t="str">
        <f t="shared" si="55"/>
        <v>○</v>
      </c>
      <c r="AG125" s="9" t="str">
        <f t="shared" si="55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106">
      <selection activeCell="C124" sqref="C124:AG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 topLeftCell="A3">
      <selection activeCell="AD126" sqref="AD12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 topLeftCell="A113">
      <selection activeCell="S33" sqref="S3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25">
      <selection activeCell="M47" sqref="M4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 topLeftCell="A3">
      <selection activeCell="AD126" sqref="AD12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1190" priority="246">
      <formula>$C$13=2</formula>
    </cfRule>
    <cfRule type="expression" dxfId="1189" priority="247">
      <formula>$C$13=1</formula>
    </cfRule>
  </conditionalFormatting>
  <conditionalFormatting sqref="C12:C16">
    <cfRule type="expression" dxfId="1188" priority="240">
      <formula>$C$13=2</formula>
    </cfRule>
    <cfRule type="expression" dxfId="1187" priority="241">
      <formula>$C$13=1</formula>
    </cfRule>
  </conditionalFormatting>
  <conditionalFormatting sqref="C19:C24">
    <cfRule type="expression" dxfId="1186" priority="115">
      <formula>$C$23=2</formula>
    </cfRule>
    <cfRule type="expression" dxfId="1185" priority="116">
      <formula>$C$23=1</formula>
    </cfRule>
  </conditionalFormatting>
  <conditionalFormatting sqref="C25:C26">
    <cfRule type="expression" dxfId="1184" priority="81">
      <formula>$S$13=2</formula>
    </cfRule>
    <cfRule type="expression" dxfId="1183" priority="82">
      <formula>$S$13=1</formula>
    </cfRule>
  </conditionalFormatting>
  <conditionalFormatting sqref="C45:C46">
    <cfRule type="expression" dxfId="1182" priority="95">
      <formula>C$43=2</formula>
    </cfRule>
    <cfRule type="expression" dxfId="1181" priority="96">
      <formula>C$43=1</formula>
    </cfRule>
  </conditionalFormatting>
  <conditionalFormatting sqref="C69:C74">
    <cfRule type="expression" dxfId="1180" priority="143">
      <formula>C$73=2</formula>
    </cfRule>
    <cfRule type="expression" dxfId="1179" priority="144">
      <formula>C$73=1</formula>
    </cfRule>
  </conditionalFormatting>
  <conditionalFormatting sqref="C76:D76">
    <cfRule type="expression" dxfId="1178" priority="39">
      <formula>C$73=2</formula>
    </cfRule>
    <cfRule type="expression" dxfId="1177" priority="40">
      <formula>C$73=1</formula>
    </cfRule>
  </conditionalFormatting>
  <conditionalFormatting sqref="C110:AE117">
    <cfRule type="expression" dxfId="1176" priority="125">
      <formula>C$114=2</formula>
    </cfRule>
    <cfRule type="expression" dxfId="1175" priority="126">
      <formula>C$114=1</formula>
    </cfRule>
  </conditionalFormatting>
  <conditionalFormatting sqref="C29:AF36">
    <cfRule type="expression" dxfId="1174" priority="155">
      <formula>C$33=2</formula>
    </cfRule>
    <cfRule type="expression" dxfId="1173" priority="156">
      <formula>C$33=1</formula>
    </cfRule>
  </conditionalFormatting>
  <conditionalFormatting sqref="C59:AF64 C66:AF66 F65:AE65 C65:D65">
    <cfRule type="expression" dxfId="1172" priority="145">
      <formula>C$63=2</formula>
    </cfRule>
    <cfRule type="expression" dxfId="1171" priority="146">
      <formula>C$63=1</formula>
    </cfRule>
  </conditionalFormatting>
  <conditionalFormatting sqref="C79:AF84 C86:AF86 D85:AF85">
    <cfRule type="expression" dxfId="1170" priority="137">
      <formula>C$83=2</formula>
    </cfRule>
    <cfRule type="expression" dxfId="1169" priority="138">
      <formula>C$83=1</formula>
    </cfRule>
  </conditionalFormatting>
  <conditionalFormatting sqref="C39:AG44 C46:AG46 C45:J45 L45:AG45">
    <cfRule type="expression" dxfId="1168" priority="151">
      <formula>C$43=2</formula>
    </cfRule>
    <cfRule type="expression" dxfId="1167" priority="152">
      <formula>C$43=1</formula>
    </cfRule>
  </conditionalFormatting>
  <conditionalFormatting sqref="C49:AG56">
    <cfRule type="expression" dxfId="1166" priority="149">
      <formula>C$53=2</formula>
    </cfRule>
    <cfRule type="expression" dxfId="1165" priority="150">
      <formula>C$53=1</formula>
    </cfRule>
  </conditionalFormatting>
  <conditionalFormatting sqref="C89:AG94 C96:AG96 G95:J95 L95:AG95">
    <cfRule type="expression" dxfId="1164" priority="91">
      <formula>C$93=2</formula>
    </cfRule>
    <cfRule type="expression" dxfId="1163" priority="92">
      <formula>C$93=1</formula>
    </cfRule>
  </conditionalFormatting>
  <conditionalFormatting sqref="C100:AG105 C107:AG107 C106:G106 K106:AG106">
    <cfRule type="expression" dxfId="1162" priority="119">
      <formula>C$104=2</formula>
    </cfRule>
    <cfRule type="expression" dxfId="1161" priority="120">
      <formula>C$104=1</formula>
    </cfRule>
  </conditionalFormatting>
  <conditionalFormatting sqref="C120:AG127">
    <cfRule type="expression" dxfId="1160" priority="121">
      <formula>C$124=2</formula>
    </cfRule>
    <cfRule type="expression" dxfId="1159" priority="122">
      <formula>C$124=1</formula>
    </cfRule>
  </conditionalFormatting>
  <conditionalFormatting sqref="D9">
    <cfRule type="expression" dxfId="1158" priority="238">
      <formula>D13=2</formula>
    </cfRule>
    <cfRule type="expression" dxfId="1157" priority="239">
      <formula>D13=1</formula>
    </cfRule>
  </conditionalFormatting>
  <conditionalFormatting sqref="D12">
    <cfRule type="expression" dxfId="1156" priority="237">
      <formula>$D$13=1</formula>
    </cfRule>
  </conditionalFormatting>
  <conditionalFormatting sqref="D12:D16">
    <cfRule type="expression" dxfId="1155" priority="233">
      <formula>$D$13=2</formula>
    </cfRule>
  </conditionalFormatting>
  <conditionalFormatting sqref="D15:D16">
    <cfRule type="expression" dxfId="1154" priority="234">
      <formula>$D$13=1</formula>
    </cfRule>
  </conditionalFormatting>
  <conditionalFormatting sqref="D19:D26">
    <cfRule type="expression" dxfId="1153" priority="113">
      <formula>$D$23=2</formula>
    </cfRule>
    <cfRule type="expression" dxfId="1152" priority="114">
      <formula>$D$23=1</formula>
    </cfRule>
  </conditionalFormatting>
  <conditionalFormatting sqref="D69:AG74">
    <cfRule type="expression" dxfId="1151" priority="141">
      <formula>D$73=2</formula>
    </cfRule>
    <cfRule type="expression" dxfId="1150" priority="142">
      <formula>D$73=1</formula>
    </cfRule>
  </conditionalFormatting>
  <conditionalFormatting sqref="E9">
    <cfRule type="expression" dxfId="1149" priority="231">
      <formula>$E$13=2</formula>
    </cfRule>
    <cfRule type="expression" dxfId="1148" priority="232">
      <formula>$E$13=1</formula>
    </cfRule>
  </conditionalFormatting>
  <conditionalFormatting sqref="E12:E16">
    <cfRule type="expression" dxfId="1147" priority="225">
      <formula>$E$13=2</formula>
    </cfRule>
    <cfRule type="expression" dxfId="1146" priority="226">
      <formula>$E$13=1</formula>
    </cfRule>
  </conditionalFormatting>
  <conditionalFormatting sqref="E24:E26">
    <cfRule type="expression" dxfId="1145" priority="111">
      <formula>E$23=2</formula>
    </cfRule>
    <cfRule type="expression" dxfId="1144" priority="112">
      <formula>E$23=1</formula>
    </cfRule>
  </conditionalFormatting>
  <conditionalFormatting sqref="E19:F23">
    <cfRule type="expression" dxfId="1143" priority="159">
      <formula>E$23=2</formula>
    </cfRule>
    <cfRule type="expression" dxfId="1142" priority="160">
      <formula>E$23=1</formula>
    </cfRule>
  </conditionalFormatting>
  <conditionalFormatting sqref="E76:AG76 E75 G75:AG75">
    <cfRule type="expression" dxfId="1141" priority="37">
      <formula>E$73=2</formula>
    </cfRule>
    <cfRule type="expression" dxfId="1140" priority="38">
      <formula>E$73=1</formula>
    </cfRule>
  </conditionalFormatting>
  <conditionalFormatting sqref="F9:F14">
    <cfRule type="expression" dxfId="1139" priority="223">
      <formula>$F$13=2</formula>
    </cfRule>
    <cfRule type="expression" dxfId="1138" priority="224">
      <formula>$F$13=1</formula>
    </cfRule>
  </conditionalFormatting>
  <conditionalFormatting sqref="F15:F16">
    <cfRule type="expression" dxfId="1137" priority="105">
      <formula>$S$13=2</formula>
    </cfRule>
    <cfRule type="expression" dxfId="1136" priority="106">
      <formula>$S$13=1</formula>
    </cfRule>
  </conditionalFormatting>
  <conditionalFormatting sqref="F24">
    <cfRule type="expression" dxfId="1135" priority="109">
      <formula>F$23=2</formula>
    </cfRule>
    <cfRule type="expression" dxfId="1134" priority="110">
      <formula>F$23=1</formula>
    </cfRule>
  </conditionalFormatting>
  <conditionalFormatting sqref="F25:I26">
    <cfRule type="expression" dxfId="1133" priority="97">
      <formula>F$23=2</formula>
    </cfRule>
    <cfRule type="expression" dxfId="1132" priority="98">
      <formula>F$23=1</formula>
    </cfRule>
  </conditionalFormatting>
  <conditionalFormatting sqref="G9:G16">
    <cfRule type="expression" dxfId="1131" priority="221">
      <formula>$G$13=2</formula>
    </cfRule>
    <cfRule type="expression" dxfId="1130" priority="222">
      <formula>$G$13=1</formula>
    </cfRule>
  </conditionalFormatting>
  <conditionalFormatting sqref="G23:N24">
    <cfRule type="expression" dxfId="1129" priority="69">
      <formula>G$23=2</formula>
    </cfRule>
    <cfRule type="expression" dxfId="1128" priority="70">
      <formula>G$23=1</formula>
    </cfRule>
  </conditionalFormatting>
  <conditionalFormatting sqref="G19:AG22">
    <cfRule type="expression" dxfId="1127" priority="157">
      <formula>G$23=2</formula>
    </cfRule>
    <cfRule type="expression" dxfId="1126" priority="158">
      <formula>G$23=1</formula>
    </cfRule>
  </conditionalFormatting>
  <conditionalFormatting sqref="H9:H16">
    <cfRule type="expression" dxfId="1125" priority="219">
      <formula>$H$13=2</formula>
    </cfRule>
    <cfRule type="expression" dxfId="1124" priority="220">
      <formula>$H$13=1</formula>
    </cfRule>
  </conditionalFormatting>
  <conditionalFormatting sqref="I9:I16">
    <cfRule type="expression" dxfId="1123" priority="217">
      <formula>$I$13=2</formula>
    </cfRule>
    <cfRule type="expression" dxfId="1122" priority="218">
      <formula>$I$13=1</formula>
    </cfRule>
  </conditionalFormatting>
  <conditionalFormatting sqref="J9:J14">
    <cfRule type="expression" dxfId="1121" priority="215">
      <formula>$J$13=2</formula>
    </cfRule>
    <cfRule type="expression" dxfId="1120" priority="216">
      <formula>$J$13=1</formula>
    </cfRule>
  </conditionalFormatting>
  <conditionalFormatting sqref="J15:J16">
    <cfRule type="expression" dxfId="1119" priority="103">
      <formula>$C$13=2</formula>
    </cfRule>
    <cfRule type="expression" dxfId="1118" priority="104">
      <formula>$C$13=1</formula>
    </cfRule>
  </conditionalFormatting>
  <conditionalFormatting sqref="J25:L26">
    <cfRule type="expression" dxfId="1117" priority="47">
      <formula>$S$13=2</formula>
    </cfRule>
    <cfRule type="expression" dxfId="1116" priority="48">
      <formula>$S$13=1</formula>
    </cfRule>
  </conditionalFormatting>
  <conditionalFormatting sqref="K9:K14">
    <cfRule type="expression" dxfId="1115" priority="213">
      <formula>$K$13=2</formula>
    </cfRule>
    <cfRule type="expression" dxfId="1114" priority="214">
      <formula>$K$13=1</formula>
    </cfRule>
  </conditionalFormatting>
  <conditionalFormatting sqref="K15:K16">
    <cfRule type="expression" dxfId="1113" priority="87">
      <formula>$S$13=2</formula>
    </cfRule>
    <cfRule type="expression" dxfId="1112" priority="88">
      <formula>$S$13=1</formula>
    </cfRule>
  </conditionalFormatting>
  <conditionalFormatting sqref="L9:L16">
    <cfRule type="expression" dxfId="1111" priority="211">
      <formula>$L$13=2</formula>
    </cfRule>
    <cfRule type="expression" dxfId="1110" priority="212">
      <formula>$L$13=1</formula>
    </cfRule>
  </conditionalFormatting>
  <conditionalFormatting sqref="M9:M12">
    <cfRule type="expression" dxfId="1109" priority="209">
      <formula>$M$13=2</formula>
    </cfRule>
    <cfRule type="expression" dxfId="1108" priority="210">
      <formula>$M$13=1</formula>
    </cfRule>
  </conditionalFormatting>
  <conditionalFormatting sqref="M13:M14">
    <cfRule type="expression" dxfId="1107" priority="79">
      <formula>$K$13=2</formula>
    </cfRule>
    <cfRule type="expression" dxfId="1106" priority="80">
      <formula>$K$13=1</formula>
    </cfRule>
  </conditionalFormatting>
  <conditionalFormatting sqref="M15:M16">
    <cfRule type="expression" dxfId="1105" priority="77">
      <formula>$S$13=2</formula>
    </cfRule>
    <cfRule type="expression" dxfId="1104" priority="78">
      <formula>$S$13=1</formula>
    </cfRule>
  </conditionalFormatting>
  <conditionalFormatting sqref="M25:N26">
    <cfRule type="expression" dxfId="1103" priority="41">
      <formula>M$23=2</formula>
    </cfRule>
    <cfRule type="expression" dxfId="1102" priority="42">
      <formula>M$23=1</formula>
    </cfRule>
  </conditionalFormatting>
  <conditionalFormatting sqref="N9:N16">
    <cfRule type="expression" dxfId="1101" priority="207">
      <formula>$N$13=2</formula>
    </cfRule>
    <cfRule type="expression" dxfId="1100" priority="208">
      <formula>$N$13=1</formula>
    </cfRule>
  </conditionalFormatting>
  <conditionalFormatting sqref="O9:O16">
    <cfRule type="expression" dxfId="1099" priority="205">
      <formula>$O$13=2</formula>
    </cfRule>
    <cfRule type="expression" dxfId="1098" priority="206">
      <formula>$O$13=1</formula>
    </cfRule>
  </conditionalFormatting>
  <conditionalFormatting sqref="O23:AG26">
    <cfRule type="expression" dxfId="1097" priority="43">
      <formula>O$23=2</formula>
    </cfRule>
    <cfRule type="expression" dxfId="1096" priority="44">
      <formula>O$23=1</formula>
    </cfRule>
  </conditionalFormatting>
  <conditionalFormatting sqref="P9:P16">
    <cfRule type="expression" dxfId="1095" priority="201">
      <formula>$P$13=2</formula>
    </cfRule>
    <cfRule type="expression" dxfId="1094" priority="202">
      <formula>$P$13=1</formula>
    </cfRule>
  </conditionalFormatting>
  <conditionalFormatting sqref="Q9:Q14 Q16">
    <cfRule type="expression" dxfId="1093" priority="203">
      <formula>$Q$13=2</formula>
    </cfRule>
    <cfRule type="expression" dxfId="1092" priority="204">
      <formula>$Q$13=1</formula>
    </cfRule>
  </conditionalFormatting>
  <conditionalFormatting sqref="R9:R16">
    <cfRule type="expression" dxfId="1091" priority="199">
      <formula>$R$13=2</formula>
    </cfRule>
    <cfRule type="expression" dxfId="1090" priority="200">
      <formula>$R$13=1</formula>
    </cfRule>
  </conditionalFormatting>
  <conditionalFormatting sqref="S9:S16">
    <cfRule type="expression" dxfId="1089" priority="197">
      <formula>$S$13=2</formula>
    </cfRule>
    <cfRule type="expression" dxfId="1088" priority="198">
      <formula>$S$13=1</formula>
    </cfRule>
  </conditionalFormatting>
  <conditionalFormatting sqref="T9:T14">
    <cfRule type="expression" dxfId="1087" priority="195">
      <formula>$T$13=2</formula>
    </cfRule>
    <cfRule type="expression" dxfId="1086" priority="196">
      <formula>$T$13=1</formula>
    </cfRule>
  </conditionalFormatting>
  <conditionalFormatting sqref="T16">
    <cfRule type="expression" dxfId="1085" priority="101">
      <formula>$S$13=2</formula>
    </cfRule>
    <cfRule type="expression" dxfId="1084" priority="102">
      <formula>$S$13=1</formula>
    </cfRule>
  </conditionalFormatting>
  <conditionalFormatting sqref="U9:U16">
    <cfRule type="expression" dxfId="1083" priority="193">
      <formula>$U$13=2</formula>
    </cfRule>
    <cfRule type="expression" dxfId="1082" priority="194">
      <formula>$U$13=1</formula>
    </cfRule>
  </conditionalFormatting>
  <conditionalFormatting sqref="V9:V16">
    <cfRule type="expression" dxfId="1081" priority="191">
      <formula>$V$13=2</formula>
    </cfRule>
    <cfRule type="expression" dxfId="1080" priority="192">
      <formula>$V$13=1</formula>
    </cfRule>
  </conditionalFormatting>
  <conditionalFormatting sqref="W9:W16">
    <cfRule type="expression" dxfId="1079" priority="189">
      <formula>$W$13=2</formula>
    </cfRule>
    <cfRule type="expression" dxfId="1078" priority="190">
      <formula>$W$13=1</formula>
    </cfRule>
  </conditionalFormatting>
  <conditionalFormatting sqref="X9:X14">
    <cfRule type="expression" dxfId="1077" priority="187">
      <formula>$X$13=2</formula>
    </cfRule>
    <cfRule type="expression" dxfId="1076" priority="188">
      <formula>$X$13=1</formula>
    </cfRule>
  </conditionalFormatting>
  <conditionalFormatting sqref="X15:X16">
    <cfRule type="expression" dxfId="1075" priority="99">
      <formula>$Q$13=2</formula>
    </cfRule>
    <cfRule type="expression" dxfId="1074" priority="100">
      <formula>$Q$13=1</formula>
    </cfRule>
  </conditionalFormatting>
  <conditionalFormatting sqref="Y9:Y14 Y16">
    <cfRule type="expression" dxfId="1073" priority="85">
      <formula>$Y$13=2</formula>
    </cfRule>
    <cfRule type="expression" dxfId="1072" priority="86">
      <formula>$Y$13=1</formula>
    </cfRule>
  </conditionalFormatting>
  <conditionalFormatting sqref="Z9:Z16">
    <cfRule type="expression" dxfId="1071" priority="183">
      <formula>$Z$13=2</formula>
    </cfRule>
    <cfRule type="expression" dxfId="1070" priority="184">
      <formula>$Z$13=1</formula>
    </cfRule>
  </conditionalFormatting>
  <conditionalFormatting sqref="AA9:AA14">
    <cfRule type="expression" dxfId="1069" priority="181">
      <formula>$AA$13=2</formula>
    </cfRule>
    <cfRule type="expression" dxfId="1068" priority="182">
      <formula>$AA$13=1</formula>
    </cfRule>
  </conditionalFormatting>
  <conditionalFormatting sqref="AA16">
    <cfRule type="expression" dxfId="1067" priority="75">
      <formula>$Y$13=2</formula>
    </cfRule>
    <cfRule type="expression" dxfId="1066" priority="76">
      <formula>$Y$13=1</formula>
    </cfRule>
  </conditionalFormatting>
  <conditionalFormatting sqref="AB9:AB16">
    <cfRule type="expression" dxfId="1065" priority="179">
      <formula>$AB$13=2</formula>
    </cfRule>
    <cfRule type="expression" dxfId="1064" priority="180">
      <formula>$AB$13=1</formula>
    </cfRule>
  </conditionalFormatting>
  <conditionalFormatting sqref="AC9:AC16">
    <cfRule type="expression" dxfId="1063" priority="177">
      <formula>$AC$13=2</formula>
    </cfRule>
    <cfRule type="expression" dxfId="1062" priority="178">
      <formula>$AC$13=1</formula>
    </cfRule>
  </conditionalFormatting>
  <conditionalFormatting sqref="AD9:AD14">
    <cfRule type="expression" dxfId="1061" priority="175">
      <formula>$AD$13=2</formula>
    </cfRule>
    <cfRule type="expression" dxfId="1060" priority="176">
      <formula>$AD$13=1</formula>
    </cfRule>
  </conditionalFormatting>
  <conditionalFormatting sqref="AD15:AD16">
    <cfRule type="expression" dxfId="1059" priority="83">
      <formula>$AE$13=2</formula>
    </cfRule>
    <cfRule type="expression" dxfId="1058" priority="84">
      <formula>$AE$13=1</formula>
    </cfRule>
  </conditionalFormatting>
  <conditionalFormatting sqref="AE9:AE16">
    <cfRule type="expression" dxfId="1057" priority="173">
      <formula>$AE$13=2</formula>
    </cfRule>
    <cfRule type="expression" dxfId="1056" priority="174">
      <formula>$AE$13=1</formula>
    </cfRule>
  </conditionalFormatting>
  <conditionalFormatting sqref="AE110:AE113">
    <cfRule type="expression" dxfId="1055" priority="118">
      <formula>$AE$114=0</formula>
    </cfRule>
  </conditionalFormatting>
  <conditionalFormatting sqref="AF6">
    <cfRule type="expression" dxfId="1054" priority="117">
      <formula>$AF$6&lt;105</formula>
    </cfRule>
  </conditionalFormatting>
  <conditionalFormatting sqref="AF9:AF16">
    <cfRule type="expression" dxfId="1053" priority="171">
      <formula>$AF$13=2</formula>
    </cfRule>
    <cfRule type="expression" dxfId="1052" priority="172">
      <formula>$AF$13=1</formula>
    </cfRule>
  </conditionalFormatting>
  <conditionalFormatting sqref="AG9:AG16">
    <cfRule type="expression" dxfId="1051" priority="169">
      <formula>$AG$13=2</formula>
    </cfRule>
    <cfRule type="expression" dxfId="1050" priority="170">
      <formula>$AG$13=1</formula>
    </cfRule>
  </conditionalFormatting>
  <conditionalFormatting sqref="Q15">
    <cfRule type="expression" dxfId="1049" priority="35">
      <formula>$S$13=2</formula>
    </cfRule>
    <cfRule type="expression" dxfId="1048" priority="36">
      <formula>$S$13=1</formula>
    </cfRule>
  </conditionalFormatting>
  <conditionalFormatting sqref="T15">
    <cfRule type="expression" dxfId="1047" priority="33">
      <formula>$S$13=2</formula>
    </cfRule>
    <cfRule type="expression" dxfId="1046" priority="34">
      <formula>$S$13=1</formula>
    </cfRule>
  </conditionalFormatting>
  <conditionalFormatting sqref="AA15">
    <cfRule type="expression" dxfId="1045" priority="31">
      <formula>$AC$13=2</formula>
    </cfRule>
    <cfRule type="expression" dxfId="1044" priority="32">
      <formula>$AC$13=1</formula>
    </cfRule>
  </conditionalFormatting>
  <conditionalFormatting sqref="Y15">
    <cfRule type="expression" dxfId="1043" priority="29">
      <formula>Y$23=2</formula>
    </cfRule>
    <cfRule type="expression" dxfId="1042" priority="30">
      <formula>Y$23=1</formula>
    </cfRule>
  </conditionalFormatting>
  <conditionalFormatting sqref="K45">
    <cfRule type="expression" dxfId="1041" priority="27">
      <formula>K$23=2</formula>
    </cfRule>
    <cfRule type="expression" dxfId="1040" priority="28">
      <formula>K$23=1</formula>
    </cfRule>
  </conditionalFormatting>
  <conditionalFormatting sqref="D75">
    <cfRule type="expression" dxfId="1039" priority="23">
      <formula>D$63=2</formula>
    </cfRule>
    <cfRule type="expression" dxfId="1038" priority="24">
      <formula>D$63=1</formula>
    </cfRule>
  </conditionalFormatting>
  <conditionalFormatting sqref="F75">
    <cfRule type="expression" dxfId="1037" priority="21">
      <formula>F$63=2</formula>
    </cfRule>
    <cfRule type="expression" dxfId="1036" priority="22">
      <formula>F$63=1</formula>
    </cfRule>
  </conditionalFormatting>
  <conditionalFormatting sqref="C75">
    <cfRule type="expression" dxfId="1035" priority="19">
      <formula>C$63=2</formula>
    </cfRule>
    <cfRule type="expression" dxfId="1034" priority="20">
      <formula>C$63=1</formula>
    </cfRule>
  </conditionalFormatting>
  <conditionalFormatting sqref="AF65">
    <cfRule type="expression" dxfId="1033" priority="17">
      <formula>AF$63=2</formula>
    </cfRule>
    <cfRule type="expression" dxfId="1032" priority="18">
      <formula>AF$63=1</formula>
    </cfRule>
  </conditionalFormatting>
  <conditionalFormatting sqref="C95:F95">
    <cfRule type="expression" dxfId="1031" priority="13">
      <formula>C$23=2</formula>
    </cfRule>
    <cfRule type="expression" dxfId="1030" priority="14">
      <formula>C$23=1</formula>
    </cfRule>
  </conditionalFormatting>
  <conditionalFormatting sqref="K95">
    <cfRule type="expression" dxfId="1029" priority="9">
      <formula>K$23=2</formula>
    </cfRule>
    <cfRule type="expression" dxfId="1028" priority="10">
      <formula>K$23=1</formula>
    </cfRule>
  </conditionalFormatting>
  <conditionalFormatting sqref="H106:I106">
    <cfRule type="expression" dxfId="1027" priority="7">
      <formula>H$93=2</formula>
    </cfRule>
    <cfRule type="expression" dxfId="1026" priority="8">
      <formula>H$93=1</formula>
    </cfRule>
  </conditionalFormatting>
  <conditionalFormatting sqref="J106">
    <cfRule type="expression" dxfId="1025" priority="5">
      <formula>J$93=2</formula>
    </cfRule>
    <cfRule type="expression" dxfId="1024" priority="6">
      <formula>J$93=1</formula>
    </cfRule>
  </conditionalFormatting>
  <conditionalFormatting sqref="C85">
    <cfRule type="expression" dxfId="1023" priority="3">
      <formula>C$23=2</formula>
    </cfRule>
    <cfRule type="expression" dxfId="1022" priority="4">
      <formula>C$23=1</formula>
    </cfRule>
  </conditionalFormatting>
  <conditionalFormatting sqref="E65">
    <cfRule type="expression" dxfId="1021" priority="1">
      <formula>E$23=2</formula>
    </cfRule>
    <cfRule type="expression" dxfId="1020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topLeftCell="A15" zoomScale="91" zoomScaleNormal="75" zoomScaleSheetLayoutView="75" workbookViewId="0">
      <selection activeCell="D74" sqref="D74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69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1500000000000004" customHeight="1" thickBot="1" x14ac:dyDescent="0.2">
      <c r="E5" s="5"/>
    </row>
    <row r="6" spans="2:34" ht="19.149999999999999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132</v>
      </c>
      <c r="G6" s="13" t="s">
        <v>0</v>
      </c>
      <c r="H6" s="145" t="s">
        <v>6</v>
      </c>
      <c r="I6" s="136"/>
      <c r="J6" s="11">
        <f>L8+L18+L28+L38+L48+L58+L68+L78+L88+L99+L109+L119</f>
        <v>61</v>
      </c>
      <c r="K6" s="13" t="s">
        <v>0</v>
      </c>
      <c r="L6" s="145" t="s">
        <v>8</v>
      </c>
      <c r="M6" s="136"/>
      <c r="N6" s="11">
        <f>P8+P18+P28+P38+P48+P58+P68+P78+P88+P99+P109+P119</f>
        <v>71</v>
      </c>
      <c r="O6" s="4" t="s">
        <v>0</v>
      </c>
      <c r="P6" s="12" t="s">
        <v>11</v>
      </c>
      <c r="Q6" s="11"/>
      <c r="R6" s="11">
        <f>U8+U18+U28+U38+U48+U58+U68+U78+U88+U99+U109+U119</f>
        <v>233</v>
      </c>
      <c r="S6" s="13" t="s">
        <v>0</v>
      </c>
      <c r="T6" s="145" t="s">
        <v>9</v>
      </c>
      <c r="U6" s="136"/>
      <c r="V6" s="11">
        <f>Y8+Y18+Y28+Y38+Y48+Y58+Y68+Y78+Y88+Y99+Y109+Y119</f>
        <v>142</v>
      </c>
      <c r="W6" s="13" t="s">
        <v>0</v>
      </c>
      <c r="X6" s="145" t="s">
        <v>10</v>
      </c>
      <c r="Y6" s="136"/>
      <c r="Z6" s="11">
        <f>AC8+AC18+AC28+AC38+AC48+AC58+AC68+AC78+AC88+AC99+AC109+AC119</f>
        <v>91</v>
      </c>
      <c r="AA6" s="4" t="s">
        <v>0</v>
      </c>
      <c r="AC6" s="135" t="s">
        <v>12</v>
      </c>
      <c r="AD6" s="136"/>
      <c r="AE6" s="136"/>
      <c r="AF6" s="22">
        <f>N6+Z6</f>
        <v>162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3</v>
      </c>
      <c r="M8" s="15" t="s">
        <v>0</v>
      </c>
      <c r="N8" s="141" t="s">
        <v>8</v>
      </c>
      <c r="O8" s="142"/>
      <c r="P8" s="14">
        <f>COUNTIF(C13:AG13,2)</f>
        <v>6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13</v>
      </c>
      <c r="Z8" s="15" t="s">
        <v>0</v>
      </c>
      <c r="AA8" s="141" t="s">
        <v>10</v>
      </c>
      <c r="AB8" s="142"/>
      <c r="AC8" s="14">
        <f>COUNTIF(C13:AG13,4)</f>
        <v>8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2</v>
      </c>
      <c r="I13" s="9">
        <v>2</v>
      </c>
      <c r="J13" s="9">
        <v>4</v>
      </c>
      <c r="K13" s="9">
        <v>3</v>
      </c>
      <c r="L13" s="9">
        <v>3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2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>○</v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/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>○</v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11</v>
      </c>
      <c r="I18" s="33" t="s">
        <v>0</v>
      </c>
      <c r="J18" s="141" t="s">
        <v>6</v>
      </c>
      <c r="K18" s="142"/>
      <c r="L18" s="32">
        <f>COUNTIF(C23:AG23,1)</f>
        <v>6</v>
      </c>
      <c r="M18" s="33" t="s">
        <v>0</v>
      </c>
      <c r="N18" s="141" t="s">
        <v>8</v>
      </c>
      <c r="O18" s="142"/>
      <c r="P18" s="32">
        <f>COUNTIF(C23:AG23,2)</f>
        <v>5</v>
      </c>
      <c r="Q18" s="34" t="s">
        <v>0</v>
      </c>
      <c r="R18" s="35"/>
      <c r="S18" s="148" t="s">
        <v>7</v>
      </c>
      <c r="T18" s="142"/>
      <c r="U18" s="32">
        <f>Y18+AC18</f>
        <v>20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1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4</v>
      </c>
      <c r="U23" s="7">
        <v>1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>○</v>
      </c>
      <c r="U24" s="7" t="str">
        <f t="shared" si="9"/>
        <v/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15</v>
      </c>
      <c r="Z28" s="32" t="s">
        <v>0</v>
      </c>
      <c r="AA28" s="141" t="s">
        <v>10</v>
      </c>
      <c r="AB28" s="142"/>
      <c r="AC28" s="31">
        <f>COUNTIF(C33:AF33,4)</f>
        <v>5</v>
      </c>
      <c r="AD28" s="39" t="s">
        <v>0</v>
      </c>
    </row>
    <row r="29" spans="2:34" ht="19.899999999999999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3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/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/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7</v>
      </c>
      <c r="I38" s="33" t="s">
        <v>0</v>
      </c>
      <c r="J38" s="141" t="s">
        <v>6</v>
      </c>
      <c r="K38" s="142"/>
      <c r="L38" s="32">
        <f>COUNTIF(C43:AG43,1)</f>
        <v>3</v>
      </c>
      <c r="M38" s="33" t="s">
        <v>0</v>
      </c>
      <c r="N38" s="141" t="s">
        <v>8</v>
      </c>
      <c r="O38" s="142"/>
      <c r="P38" s="32">
        <f>COUNTIF(C43:AG43,2)</f>
        <v>4</v>
      </c>
      <c r="Q38" s="34" t="s">
        <v>0</v>
      </c>
      <c r="R38" s="35"/>
      <c r="S38" s="146" t="s">
        <v>7</v>
      </c>
      <c r="T38" s="147"/>
      <c r="U38" s="37">
        <f>Y38+AC38</f>
        <v>24</v>
      </c>
      <c r="V38" s="32" t="s">
        <v>0</v>
      </c>
      <c r="W38" s="141" t="s">
        <v>9</v>
      </c>
      <c r="X38" s="142"/>
      <c r="Y38" s="37">
        <f>COUNTIF(C43:AG43,3)</f>
        <v>15</v>
      </c>
      <c r="Z38" s="32" t="s">
        <v>0</v>
      </c>
      <c r="AA38" s="141" t="s">
        <v>10</v>
      </c>
      <c r="AB38" s="142"/>
      <c r="AC38" s="31">
        <f>COUNTIF(C43:AG43,4)</f>
        <v>9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2</v>
      </c>
      <c r="Q43" s="43">
        <v>2</v>
      </c>
      <c r="R43" s="43">
        <v>3</v>
      </c>
      <c r="S43" s="43">
        <v>4</v>
      </c>
      <c r="T43" s="43">
        <v>3</v>
      </c>
      <c r="U43" s="43">
        <v>4</v>
      </c>
      <c r="V43" s="43">
        <v>3</v>
      </c>
      <c r="W43" s="43">
        <v>3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>○</v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>○</v>
      </c>
      <c r="V44" s="43" t="str">
        <f t="shared" si="19"/>
        <v/>
      </c>
      <c r="W44" s="43" t="str">
        <f t="shared" si="19"/>
        <v/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5</v>
      </c>
      <c r="M48" s="33" t="s">
        <v>0</v>
      </c>
      <c r="N48" s="141" t="s">
        <v>8</v>
      </c>
      <c r="O48" s="142"/>
      <c r="P48" s="32">
        <f>COUNTIF(C53:AG53,2)</f>
        <v>9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11</v>
      </c>
      <c r="Z48" s="33" t="s">
        <v>0</v>
      </c>
      <c r="AA48" s="141" t="s">
        <v>10</v>
      </c>
      <c r="AB48" s="142"/>
      <c r="AC48" s="32">
        <f>COUNTIF(C53:AG53,4)</f>
        <v>6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4</v>
      </c>
      <c r="J53" s="9">
        <v>3</v>
      </c>
      <c r="K53" s="9">
        <v>3</v>
      </c>
      <c r="L53" s="9">
        <v>1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>○</v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>○</v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>○</v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13</v>
      </c>
      <c r="I58" s="33" t="s">
        <v>0</v>
      </c>
      <c r="J58" s="141" t="s">
        <v>6</v>
      </c>
      <c r="K58" s="142"/>
      <c r="L58" s="32">
        <f>COUNTIF(C63:AF63,1)</f>
        <v>7</v>
      </c>
      <c r="M58" s="33" t="s">
        <v>0</v>
      </c>
      <c r="N58" s="141" t="s">
        <v>8</v>
      </c>
      <c r="O58" s="142"/>
      <c r="P58" s="32">
        <f>COUNTIF(C63:AF63,2)</f>
        <v>6</v>
      </c>
      <c r="Q58" s="34" t="s">
        <v>0</v>
      </c>
      <c r="R58" s="35"/>
      <c r="S58" s="148" t="s">
        <v>7</v>
      </c>
      <c r="T58" s="142"/>
      <c r="U58" s="32">
        <f>Y58+AC58</f>
        <v>17</v>
      </c>
      <c r="V58" s="33" t="s">
        <v>0</v>
      </c>
      <c r="W58" s="141" t="s">
        <v>9</v>
      </c>
      <c r="X58" s="142"/>
      <c r="Y58" s="32">
        <f>COUNTIF(C63:AF63,3)</f>
        <v>10</v>
      </c>
      <c r="Z58" s="33" t="s">
        <v>0</v>
      </c>
      <c r="AA58" s="141" t="s">
        <v>10</v>
      </c>
      <c r="AB58" s="142"/>
      <c r="AC58" s="32">
        <f>COUNTIF(C63:AF63,4)</f>
        <v>7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4</v>
      </c>
      <c r="P63" s="9">
        <v>1</v>
      </c>
      <c r="Q63" s="9">
        <v>2</v>
      </c>
      <c r="R63" s="9">
        <v>1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2</v>
      </c>
      <c r="Y63" s="9">
        <v>1</v>
      </c>
      <c r="Z63" s="9">
        <v>3</v>
      </c>
      <c r="AA63" s="9">
        <v>4</v>
      </c>
      <c r="AB63" s="9">
        <v>2</v>
      </c>
      <c r="AC63" s="9">
        <v>2</v>
      </c>
      <c r="AD63" s="9">
        <v>1</v>
      </c>
      <c r="AE63" s="9">
        <v>1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>○</v>
      </c>
      <c r="P64" s="9" t="str">
        <f t="shared" si="28"/>
        <v/>
      </c>
      <c r="Q64" s="9" t="str">
        <f t="shared" si="28"/>
        <v>○</v>
      </c>
      <c r="R64" s="9" t="str">
        <f t="shared" si="28"/>
        <v/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/>
      </c>
      <c r="Z64" s="9" t="str">
        <f t="shared" si="28"/>
        <v/>
      </c>
      <c r="AA64" s="9" t="str">
        <f t="shared" si="28"/>
        <v>○</v>
      </c>
      <c r="AB64" s="9" t="str">
        <f t="shared" si="28"/>
        <v>○</v>
      </c>
      <c r="AC64" s="9" t="str">
        <f t="shared" si="28"/>
        <v>○</v>
      </c>
      <c r="AD64" s="9" t="str">
        <f t="shared" si="28"/>
        <v/>
      </c>
      <c r="AE64" s="9" t="str">
        <f t="shared" si="28"/>
        <v/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5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13</v>
      </c>
      <c r="Z68" s="33" t="s">
        <v>0</v>
      </c>
      <c r="AA68" s="141" t="s">
        <v>10</v>
      </c>
      <c r="AB68" s="142"/>
      <c r="AC68" s="32">
        <f>COUNTIF(C73:AG73,4)</f>
        <v>9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>○</v>
      </c>
      <c r="AF74" s="9" t="str">
        <f t="shared" si="32"/>
        <v>○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6</v>
      </c>
      <c r="M78" s="33" t="s">
        <v>0</v>
      </c>
      <c r="N78" s="141" t="s">
        <v>8</v>
      </c>
      <c r="O78" s="142"/>
      <c r="P78" s="32">
        <f>COUNTIF(C83:AF83,2)</f>
        <v>5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1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/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14</v>
      </c>
      <c r="I88" s="33" t="s">
        <v>0</v>
      </c>
      <c r="J88" s="141" t="s">
        <v>6</v>
      </c>
      <c r="K88" s="142"/>
      <c r="L88" s="32">
        <f>COUNTIF(C93:AG93,1)</f>
        <v>5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37">
        <f>Y88+AC88</f>
        <v>17</v>
      </c>
      <c r="V88" s="32" t="s">
        <v>0</v>
      </c>
      <c r="W88" s="141" t="s">
        <v>9</v>
      </c>
      <c r="X88" s="142"/>
      <c r="Y88" s="37">
        <f>COUNTIF(C93:AG93,3)</f>
        <v>9</v>
      </c>
      <c r="Z88" s="32" t="s">
        <v>0</v>
      </c>
      <c r="AA88" s="141" t="s">
        <v>10</v>
      </c>
      <c r="AB88" s="142"/>
      <c r="AC88" s="31">
        <f>COUNTIF(C93:AG93,4)</f>
        <v>8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1</v>
      </c>
      <c r="AB93" s="9">
        <v>1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/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>○</v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41"/>
      <c r="F95" s="53" t="s">
        <v>176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5</v>
      </c>
      <c r="M99" s="33" t="s">
        <v>0</v>
      </c>
      <c r="N99" s="141" t="s">
        <v>8</v>
      </c>
      <c r="O99" s="142"/>
      <c r="P99" s="32">
        <f>COUNTIF(C104:AG104,2)</f>
        <v>7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7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G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tr">
        <f t="shared" si="43"/>
        <v>水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1</v>
      </c>
      <c r="G104" s="9">
        <v>2</v>
      </c>
      <c r="H104" s="9">
        <v>3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1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/>
      </c>
      <c r="G105" s="9" t="str">
        <f t="shared" si="44"/>
        <v>○</v>
      </c>
      <c r="H105" s="9" t="str">
        <f t="shared" si="44"/>
        <v/>
      </c>
      <c r="I105" s="9" t="str">
        <f t="shared" si="44"/>
        <v>○</v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>○</v>
      </c>
      <c r="O105" s="9" t="str">
        <f t="shared" si="44"/>
        <v/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6</v>
      </c>
      <c r="M109" s="33" t="s">
        <v>0</v>
      </c>
      <c r="N109" s="141" t="s">
        <v>8</v>
      </c>
      <c r="O109" s="142"/>
      <c r="P109" s="32">
        <f>COUNTIF(C114:AE114,2)</f>
        <v>5</v>
      </c>
      <c r="Q109" s="34" t="s">
        <v>0</v>
      </c>
      <c r="R109" s="35"/>
      <c r="S109" s="146" t="s">
        <v>7</v>
      </c>
      <c r="T109" s="147"/>
      <c r="U109" s="37">
        <f>Y109+AC109</f>
        <v>17</v>
      </c>
      <c r="V109" s="32" t="s">
        <v>0</v>
      </c>
      <c r="W109" s="141" t="s">
        <v>9</v>
      </c>
      <c r="X109" s="142"/>
      <c r="Y109" s="37">
        <f>COUNTIF(C114:AE114,3)</f>
        <v>10</v>
      </c>
      <c r="Z109" s="32" t="s">
        <v>0</v>
      </c>
      <c r="AA109" s="141" t="s">
        <v>10</v>
      </c>
      <c r="AB109" s="142"/>
      <c r="AC109" s="31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2</v>
      </c>
      <c r="I114" s="9">
        <v>3</v>
      </c>
      <c r="J114" s="9">
        <v>1</v>
      </c>
      <c r="K114" s="9">
        <v>2</v>
      </c>
      <c r="L114" s="9">
        <v>4</v>
      </c>
      <c r="M114" s="9">
        <v>1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2</v>
      </c>
      <c r="Z114" s="9">
        <v>1</v>
      </c>
      <c r="AA114" s="9">
        <v>3</v>
      </c>
      <c r="AB114" s="9">
        <v>4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>○</v>
      </c>
      <c r="I115" s="9" t="str">
        <f t="shared" si="48"/>
        <v/>
      </c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tr">
        <f t="shared" si="48"/>
        <v/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>○</v>
      </c>
      <c r="Z115" s="9" t="str">
        <f t="shared" si="48"/>
        <v/>
      </c>
      <c r="AA115" s="9" t="str">
        <f t="shared" si="48"/>
        <v/>
      </c>
      <c r="AB115" s="9" t="str">
        <f t="shared" si="48"/>
        <v>○</v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6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10</v>
      </c>
      <c r="Z119" s="32" t="s">
        <v>0</v>
      </c>
      <c r="AA119" s="141" t="s">
        <v>10</v>
      </c>
      <c r="AB119" s="142"/>
      <c r="AC119" s="31">
        <f>COUNTIF(C124:AG124,4)</f>
        <v>10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4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>○</v>
      </c>
      <c r="M125" s="9" t="str">
        <f t="shared" si="52"/>
        <v>○</v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>○</v>
      </c>
      <c r="AC125" s="9" t="str">
        <f t="shared" si="52"/>
        <v/>
      </c>
      <c r="AD125" s="9" t="str">
        <f t="shared" si="52"/>
        <v/>
      </c>
      <c r="AE125" s="9" t="str">
        <f t="shared" si="52"/>
        <v/>
      </c>
      <c r="AF125" s="9" t="str">
        <f t="shared" si="52"/>
        <v>○</v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29">
      <selection activeCell="Z23" sqref="Z2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7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 topLeftCell="A7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 topLeftCell="A7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7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1019" priority="244">
      <formula>$C$13=2</formula>
    </cfRule>
    <cfRule type="expression" dxfId="1018" priority="245">
      <formula>$C$13=1</formula>
    </cfRule>
  </conditionalFormatting>
  <conditionalFormatting sqref="C12:C16">
    <cfRule type="expression" dxfId="1017" priority="238">
      <formula>$C$13=2</formula>
    </cfRule>
    <cfRule type="expression" dxfId="1016" priority="239">
      <formula>$C$13=1</formula>
    </cfRule>
  </conditionalFormatting>
  <conditionalFormatting sqref="C19:C24">
    <cfRule type="expression" dxfId="1015" priority="113">
      <formula>$C$23=2</formula>
    </cfRule>
    <cfRule type="expression" dxfId="1014" priority="114">
      <formula>$C$23=1</formula>
    </cfRule>
  </conditionalFormatting>
  <conditionalFormatting sqref="C25:C26">
    <cfRule type="expression" dxfId="1013" priority="79">
      <formula>$S$13=2</formula>
    </cfRule>
    <cfRule type="expression" dxfId="1012" priority="80">
      <formula>$S$13=1</formula>
    </cfRule>
  </conditionalFormatting>
  <conditionalFormatting sqref="C45:C46">
    <cfRule type="expression" dxfId="1011" priority="93">
      <formula>C$43=2</formula>
    </cfRule>
    <cfRule type="expression" dxfId="1010" priority="94">
      <formula>C$43=1</formula>
    </cfRule>
  </conditionalFormatting>
  <conditionalFormatting sqref="C110:AE117">
    <cfRule type="expression" dxfId="1009" priority="123">
      <formula>C$114=2</formula>
    </cfRule>
    <cfRule type="expression" dxfId="1008" priority="124">
      <formula>C$114=1</formula>
    </cfRule>
  </conditionalFormatting>
  <conditionalFormatting sqref="C29:AF36">
    <cfRule type="expression" dxfId="1007" priority="153">
      <formula>C$33=2</formula>
    </cfRule>
    <cfRule type="expression" dxfId="1006" priority="154">
      <formula>C$33=1</formula>
    </cfRule>
  </conditionalFormatting>
  <conditionalFormatting sqref="C59:AF64 C66:AF66 F65:AE65 C65:D65">
    <cfRule type="expression" dxfId="1005" priority="143">
      <formula>C$63=2</formula>
    </cfRule>
    <cfRule type="expression" dxfId="1004" priority="144">
      <formula>C$63=1</formula>
    </cfRule>
  </conditionalFormatting>
  <conditionalFormatting sqref="C79:AF84 C86:AF86 D85:AF85">
    <cfRule type="expression" dxfId="1003" priority="135">
      <formula>C$83=2</formula>
    </cfRule>
    <cfRule type="expression" dxfId="1002" priority="136">
      <formula>C$83=1</formula>
    </cfRule>
  </conditionalFormatting>
  <conditionalFormatting sqref="C39:AG44 C46:AG46 C45:J45 L45:AG45">
    <cfRule type="expression" dxfId="1001" priority="149">
      <formula>C$43=2</formula>
    </cfRule>
    <cfRule type="expression" dxfId="1000" priority="150">
      <formula>C$43=1</formula>
    </cfRule>
  </conditionalFormatting>
  <conditionalFormatting sqref="C49:AG56">
    <cfRule type="expression" dxfId="999" priority="147">
      <formula>C$53=2</formula>
    </cfRule>
    <cfRule type="expression" dxfId="998" priority="148">
      <formula>C$53=1</formula>
    </cfRule>
  </conditionalFormatting>
  <conditionalFormatting sqref="C69:AG74 C76:AG76 E75 G75:AG75">
    <cfRule type="expression" dxfId="997" priority="91">
      <formula>C$73=2</formula>
    </cfRule>
    <cfRule type="expression" dxfId="996" priority="92">
      <formula>C$73=1</formula>
    </cfRule>
  </conditionalFormatting>
  <conditionalFormatting sqref="C89:AG94 C96:AG96 L95:AG95 F95:J95">
    <cfRule type="expression" dxfId="995" priority="89">
      <formula>C$93=2</formula>
    </cfRule>
    <cfRule type="expression" dxfId="994" priority="90">
      <formula>C$93=1</formula>
    </cfRule>
  </conditionalFormatting>
  <conditionalFormatting sqref="C100:AG105 C107:AG107 C106:G106 K106:AG106">
    <cfRule type="expression" dxfId="993" priority="117">
      <formula>C$104=2</formula>
    </cfRule>
    <cfRule type="expression" dxfId="992" priority="118">
      <formula>C$104=1</formula>
    </cfRule>
  </conditionalFormatting>
  <conditionalFormatting sqref="C120:AG127">
    <cfRule type="expression" dxfId="991" priority="119">
      <formula>C$124=2</formula>
    </cfRule>
    <cfRule type="expression" dxfId="990" priority="120">
      <formula>C$124=1</formula>
    </cfRule>
  </conditionalFormatting>
  <conditionalFormatting sqref="D9">
    <cfRule type="expression" dxfId="989" priority="236">
      <formula>D13=2</formula>
    </cfRule>
    <cfRule type="expression" dxfId="988" priority="237">
      <formula>D13=1</formula>
    </cfRule>
  </conditionalFormatting>
  <conditionalFormatting sqref="D12">
    <cfRule type="expression" dxfId="987" priority="235">
      <formula>$D$13=1</formula>
    </cfRule>
  </conditionalFormatting>
  <conditionalFormatting sqref="D12:D16">
    <cfRule type="expression" dxfId="986" priority="231">
      <formula>$D$13=2</formula>
    </cfRule>
  </conditionalFormatting>
  <conditionalFormatting sqref="D15:D16">
    <cfRule type="expression" dxfId="985" priority="232">
      <formula>$D$13=1</formula>
    </cfRule>
  </conditionalFormatting>
  <conditionalFormatting sqref="D19:D26">
    <cfRule type="expression" dxfId="984" priority="111">
      <formula>$D$23=2</formula>
    </cfRule>
    <cfRule type="expression" dxfId="983" priority="112">
      <formula>$D$23=1</formula>
    </cfRule>
  </conditionalFormatting>
  <conditionalFormatting sqref="E9">
    <cfRule type="expression" dxfId="982" priority="229">
      <formula>$E$13=2</formula>
    </cfRule>
    <cfRule type="expression" dxfId="981" priority="230">
      <formula>$E$13=1</formula>
    </cfRule>
  </conditionalFormatting>
  <conditionalFormatting sqref="E12:E16">
    <cfRule type="expression" dxfId="980" priority="223">
      <formula>$E$13=2</formula>
    </cfRule>
    <cfRule type="expression" dxfId="979" priority="224">
      <formula>$E$13=1</formula>
    </cfRule>
  </conditionalFormatting>
  <conditionalFormatting sqref="E24:E26">
    <cfRule type="expression" dxfId="978" priority="109">
      <formula>E$23=2</formula>
    </cfRule>
    <cfRule type="expression" dxfId="977" priority="110">
      <formula>E$23=1</formula>
    </cfRule>
  </conditionalFormatting>
  <conditionalFormatting sqref="E19:F23">
    <cfRule type="expression" dxfId="976" priority="157">
      <formula>E$23=2</formula>
    </cfRule>
    <cfRule type="expression" dxfId="975" priority="158">
      <formula>E$23=1</formula>
    </cfRule>
  </conditionalFormatting>
  <conditionalFormatting sqref="F9:F14">
    <cfRule type="expression" dxfId="974" priority="221">
      <formula>$F$13=2</formula>
    </cfRule>
    <cfRule type="expression" dxfId="973" priority="222">
      <formula>$F$13=1</formula>
    </cfRule>
  </conditionalFormatting>
  <conditionalFormatting sqref="F15:F16">
    <cfRule type="expression" dxfId="972" priority="103">
      <formula>$S$13=2</formula>
    </cfRule>
    <cfRule type="expression" dxfId="971" priority="104">
      <formula>$S$13=1</formula>
    </cfRule>
  </conditionalFormatting>
  <conditionalFormatting sqref="F24">
    <cfRule type="expression" dxfId="970" priority="107">
      <formula>F$23=2</formula>
    </cfRule>
    <cfRule type="expression" dxfId="969" priority="108">
      <formula>F$23=1</formula>
    </cfRule>
  </conditionalFormatting>
  <conditionalFormatting sqref="F25:I26">
    <cfRule type="expression" dxfId="968" priority="95">
      <formula>F$23=2</formula>
    </cfRule>
    <cfRule type="expression" dxfId="967" priority="96">
      <formula>F$23=1</formula>
    </cfRule>
  </conditionalFormatting>
  <conditionalFormatting sqref="G9:G16">
    <cfRule type="expression" dxfId="966" priority="219">
      <formula>$G$13=2</formula>
    </cfRule>
    <cfRule type="expression" dxfId="965" priority="220">
      <formula>$G$13=1</formula>
    </cfRule>
  </conditionalFormatting>
  <conditionalFormatting sqref="G23:N24">
    <cfRule type="expression" dxfId="964" priority="67">
      <formula>G$23=2</formula>
    </cfRule>
    <cfRule type="expression" dxfId="963" priority="68">
      <formula>G$23=1</formula>
    </cfRule>
  </conditionalFormatting>
  <conditionalFormatting sqref="G19:AG22">
    <cfRule type="expression" dxfId="962" priority="155">
      <formula>G$23=2</formula>
    </cfRule>
    <cfRule type="expression" dxfId="961" priority="156">
      <formula>G$23=1</formula>
    </cfRule>
  </conditionalFormatting>
  <conditionalFormatting sqref="H9:H16">
    <cfRule type="expression" dxfId="960" priority="217">
      <formula>$H$13=2</formula>
    </cfRule>
    <cfRule type="expression" dxfId="959" priority="218">
      <formula>$H$13=1</formula>
    </cfRule>
  </conditionalFormatting>
  <conditionalFormatting sqref="I9:I16">
    <cfRule type="expression" dxfId="958" priority="215">
      <formula>$I$13=2</formula>
    </cfRule>
    <cfRule type="expression" dxfId="957" priority="216">
      <formula>$I$13=1</formula>
    </cfRule>
  </conditionalFormatting>
  <conditionalFormatting sqref="J9:J14">
    <cfRule type="expression" dxfId="956" priority="213">
      <formula>$J$13=2</formula>
    </cfRule>
    <cfRule type="expression" dxfId="955" priority="214">
      <formula>$J$13=1</formula>
    </cfRule>
  </conditionalFormatting>
  <conditionalFormatting sqref="J15:J16">
    <cfRule type="expression" dxfId="954" priority="101">
      <formula>$C$13=2</formula>
    </cfRule>
    <cfRule type="expression" dxfId="953" priority="102">
      <formula>$C$13=1</formula>
    </cfRule>
  </conditionalFormatting>
  <conditionalFormatting sqref="J25:L26">
    <cfRule type="expression" dxfId="952" priority="45">
      <formula>$S$13=2</formula>
    </cfRule>
    <cfRule type="expression" dxfId="951" priority="46">
      <formula>$S$13=1</formula>
    </cfRule>
  </conditionalFormatting>
  <conditionalFormatting sqref="K9:K14">
    <cfRule type="expression" dxfId="950" priority="211">
      <formula>$K$13=2</formula>
    </cfRule>
    <cfRule type="expression" dxfId="949" priority="212">
      <formula>$K$13=1</formula>
    </cfRule>
  </conditionalFormatting>
  <conditionalFormatting sqref="K15:K16">
    <cfRule type="expression" dxfId="948" priority="85">
      <formula>$S$13=2</formula>
    </cfRule>
    <cfRule type="expression" dxfId="947" priority="86">
      <formula>$S$13=1</formula>
    </cfRule>
  </conditionalFormatting>
  <conditionalFormatting sqref="L9:L16">
    <cfRule type="expression" dxfId="946" priority="209">
      <formula>$L$13=2</formula>
    </cfRule>
    <cfRule type="expression" dxfId="945" priority="210">
      <formula>$L$13=1</formula>
    </cfRule>
  </conditionalFormatting>
  <conditionalFormatting sqref="M9:M12">
    <cfRule type="expression" dxfId="944" priority="207">
      <formula>$M$13=2</formula>
    </cfRule>
    <cfRule type="expression" dxfId="943" priority="208">
      <formula>$M$13=1</formula>
    </cfRule>
  </conditionalFormatting>
  <conditionalFormatting sqref="M13:M14">
    <cfRule type="expression" dxfId="942" priority="77">
      <formula>$K$13=2</formula>
    </cfRule>
    <cfRule type="expression" dxfId="941" priority="78">
      <formula>$K$13=1</formula>
    </cfRule>
  </conditionalFormatting>
  <conditionalFormatting sqref="M15:M16">
    <cfRule type="expression" dxfId="940" priority="75">
      <formula>$S$13=2</formula>
    </cfRule>
    <cfRule type="expression" dxfId="939" priority="76">
      <formula>$S$13=1</formula>
    </cfRule>
  </conditionalFormatting>
  <conditionalFormatting sqref="M25:N26">
    <cfRule type="expression" dxfId="938" priority="39">
      <formula>M$23=2</formula>
    </cfRule>
    <cfRule type="expression" dxfId="937" priority="40">
      <formula>M$23=1</formula>
    </cfRule>
  </conditionalFormatting>
  <conditionalFormatting sqref="N9:N16">
    <cfRule type="expression" dxfId="936" priority="205">
      <formula>$N$13=2</formula>
    </cfRule>
    <cfRule type="expression" dxfId="935" priority="206">
      <formula>$N$13=1</formula>
    </cfRule>
  </conditionalFormatting>
  <conditionalFormatting sqref="O9:O16">
    <cfRule type="expression" dxfId="934" priority="203">
      <formula>$O$13=2</formula>
    </cfRule>
    <cfRule type="expression" dxfId="933" priority="204">
      <formula>$O$13=1</formula>
    </cfRule>
  </conditionalFormatting>
  <conditionalFormatting sqref="O23:AG26">
    <cfRule type="expression" dxfId="932" priority="41">
      <formula>O$23=2</formula>
    </cfRule>
    <cfRule type="expression" dxfId="931" priority="42">
      <formula>O$23=1</formula>
    </cfRule>
  </conditionalFormatting>
  <conditionalFormatting sqref="P9:P16">
    <cfRule type="expression" dxfId="930" priority="199">
      <formula>$P$13=2</formula>
    </cfRule>
    <cfRule type="expression" dxfId="929" priority="200">
      <formula>$P$13=1</formula>
    </cfRule>
  </conditionalFormatting>
  <conditionalFormatting sqref="Q9:Q14 Q16">
    <cfRule type="expression" dxfId="928" priority="201">
      <formula>$Q$13=2</formula>
    </cfRule>
    <cfRule type="expression" dxfId="927" priority="202">
      <formula>$Q$13=1</formula>
    </cfRule>
  </conditionalFormatting>
  <conditionalFormatting sqref="R9:R16">
    <cfRule type="expression" dxfId="926" priority="197">
      <formula>$R$13=2</formula>
    </cfRule>
    <cfRule type="expression" dxfId="925" priority="198">
      <formula>$R$13=1</formula>
    </cfRule>
  </conditionalFormatting>
  <conditionalFormatting sqref="S9:S16">
    <cfRule type="expression" dxfId="924" priority="195">
      <formula>$S$13=2</formula>
    </cfRule>
    <cfRule type="expression" dxfId="923" priority="196">
      <formula>$S$13=1</formula>
    </cfRule>
  </conditionalFormatting>
  <conditionalFormatting sqref="T9:T14">
    <cfRule type="expression" dxfId="922" priority="193">
      <formula>$T$13=2</formula>
    </cfRule>
    <cfRule type="expression" dxfId="921" priority="194">
      <formula>$T$13=1</formula>
    </cfRule>
  </conditionalFormatting>
  <conditionalFormatting sqref="T16">
    <cfRule type="expression" dxfId="920" priority="99">
      <formula>$S$13=2</formula>
    </cfRule>
    <cfRule type="expression" dxfId="919" priority="100">
      <formula>$S$13=1</formula>
    </cfRule>
  </conditionalFormatting>
  <conditionalFormatting sqref="U9:U16">
    <cfRule type="expression" dxfId="918" priority="191">
      <formula>$U$13=2</formula>
    </cfRule>
    <cfRule type="expression" dxfId="917" priority="192">
      <formula>$U$13=1</formula>
    </cfRule>
  </conditionalFormatting>
  <conditionalFormatting sqref="V9:V16">
    <cfRule type="expression" dxfId="916" priority="189">
      <formula>$V$13=2</formula>
    </cfRule>
    <cfRule type="expression" dxfId="915" priority="190">
      <formula>$V$13=1</formula>
    </cfRule>
  </conditionalFormatting>
  <conditionalFormatting sqref="W9:W16">
    <cfRule type="expression" dxfId="914" priority="187">
      <formula>$W$13=2</formula>
    </cfRule>
    <cfRule type="expression" dxfId="913" priority="188">
      <formula>$W$13=1</formula>
    </cfRule>
  </conditionalFormatting>
  <conditionalFormatting sqref="X9:X14">
    <cfRule type="expression" dxfId="912" priority="185">
      <formula>$X$13=2</formula>
    </cfRule>
    <cfRule type="expression" dxfId="911" priority="186">
      <formula>$X$13=1</formula>
    </cfRule>
  </conditionalFormatting>
  <conditionalFormatting sqref="X15:X16">
    <cfRule type="expression" dxfId="910" priority="97">
      <formula>$Q$13=2</formula>
    </cfRule>
    <cfRule type="expression" dxfId="909" priority="98">
      <formula>$Q$13=1</formula>
    </cfRule>
  </conditionalFormatting>
  <conditionalFormatting sqref="Y9:Y14 Y16">
    <cfRule type="expression" dxfId="908" priority="83">
      <formula>$Y$13=2</formula>
    </cfRule>
    <cfRule type="expression" dxfId="907" priority="84">
      <formula>$Y$13=1</formula>
    </cfRule>
  </conditionalFormatting>
  <conditionalFormatting sqref="Z9:Z16">
    <cfRule type="expression" dxfId="906" priority="181">
      <formula>$Z$13=2</formula>
    </cfRule>
    <cfRule type="expression" dxfId="905" priority="182">
      <formula>$Z$13=1</formula>
    </cfRule>
  </conditionalFormatting>
  <conditionalFormatting sqref="AA9:AA14">
    <cfRule type="expression" dxfId="904" priority="179">
      <formula>$AA$13=2</formula>
    </cfRule>
    <cfRule type="expression" dxfId="903" priority="180">
      <formula>$AA$13=1</formula>
    </cfRule>
  </conditionalFormatting>
  <conditionalFormatting sqref="AA16">
    <cfRule type="expression" dxfId="902" priority="73">
      <formula>$Y$13=2</formula>
    </cfRule>
    <cfRule type="expression" dxfId="901" priority="74">
      <formula>$Y$13=1</formula>
    </cfRule>
  </conditionalFormatting>
  <conditionalFormatting sqref="AB9:AB16">
    <cfRule type="expression" dxfId="900" priority="177">
      <formula>$AB$13=2</formula>
    </cfRule>
    <cfRule type="expression" dxfId="899" priority="178">
      <formula>$AB$13=1</formula>
    </cfRule>
  </conditionalFormatting>
  <conditionalFormatting sqref="AC9:AC16">
    <cfRule type="expression" dxfId="898" priority="175">
      <formula>$AC$13=2</formula>
    </cfRule>
    <cfRule type="expression" dxfId="897" priority="176">
      <formula>$AC$13=1</formula>
    </cfRule>
  </conditionalFormatting>
  <conditionalFormatting sqref="AD9:AD14">
    <cfRule type="expression" dxfId="896" priority="173">
      <formula>$AD$13=2</formula>
    </cfRule>
    <cfRule type="expression" dxfId="895" priority="174">
      <formula>$AD$13=1</formula>
    </cfRule>
  </conditionalFormatting>
  <conditionalFormatting sqref="AD15:AD16">
    <cfRule type="expression" dxfId="894" priority="81">
      <formula>$AE$13=2</formula>
    </cfRule>
    <cfRule type="expression" dxfId="893" priority="82">
      <formula>$AE$13=1</formula>
    </cfRule>
  </conditionalFormatting>
  <conditionalFormatting sqref="AE9:AE16">
    <cfRule type="expression" dxfId="892" priority="171">
      <formula>$AE$13=2</formula>
    </cfRule>
    <cfRule type="expression" dxfId="891" priority="172">
      <formula>$AE$13=1</formula>
    </cfRule>
  </conditionalFormatting>
  <conditionalFormatting sqref="AE110:AE113">
    <cfRule type="expression" dxfId="890" priority="116">
      <formula>$AE$114=0</formula>
    </cfRule>
  </conditionalFormatting>
  <conditionalFormatting sqref="AF6">
    <cfRule type="expression" dxfId="889" priority="115">
      <formula>$AF$6&lt;105</formula>
    </cfRule>
  </conditionalFormatting>
  <conditionalFormatting sqref="AF9:AF16">
    <cfRule type="expression" dxfId="888" priority="169">
      <formula>$AF$13=2</formula>
    </cfRule>
    <cfRule type="expression" dxfId="887" priority="170">
      <formula>$AF$13=1</formula>
    </cfRule>
  </conditionalFormatting>
  <conditionalFormatting sqref="AG9:AG16">
    <cfRule type="expression" dxfId="886" priority="167">
      <formula>$AG$13=2</formula>
    </cfRule>
    <cfRule type="expression" dxfId="885" priority="168">
      <formula>$AG$13=1</formula>
    </cfRule>
  </conditionalFormatting>
  <conditionalFormatting sqref="Q15">
    <cfRule type="expression" dxfId="884" priority="37">
      <formula>$S$13=2</formula>
    </cfRule>
    <cfRule type="expression" dxfId="883" priority="38">
      <formula>$S$13=1</formula>
    </cfRule>
  </conditionalFormatting>
  <conditionalFormatting sqref="T15">
    <cfRule type="expression" dxfId="882" priority="35">
      <formula>$S$13=2</formula>
    </cfRule>
    <cfRule type="expression" dxfId="881" priority="36">
      <formula>$S$13=1</formula>
    </cfRule>
  </conditionalFormatting>
  <conditionalFormatting sqref="AA15">
    <cfRule type="expression" dxfId="880" priority="33">
      <formula>$AC$13=2</formula>
    </cfRule>
    <cfRule type="expression" dxfId="879" priority="34">
      <formula>$AC$13=1</formula>
    </cfRule>
  </conditionalFormatting>
  <conditionalFormatting sqref="Y15">
    <cfRule type="expression" dxfId="878" priority="31">
      <formula>Y$23=2</formula>
    </cfRule>
    <cfRule type="expression" dxfId="877" priority="32">
      <formula>Y$23=1</formula>
    </cfRule>
  </conditionalFormatting>
  <conditionalFormatting sqref="K45">
    <cfRule type="expression" dxfId="876" priority="29">
      <formula>K$23=2</formula>
    </cfRule>
    <cfRule type="expression" dxfId="875" priority="30">
      <formula>K$23=1</formula>
    </cfRule>
  </conditionalFormatting>
  <conditionalFormatting sqref="D75">
    <cfRule type="expression" dxfId="874" priority="25">
      <formula>D$63=2</formula>
    </cfRule>
    <cfRule type="expression" dxfId="873" priority="26">
      <formula>D$63=1</formula>
    </cfRule>
  </conditionalFormatting>
  <conditionalFormatting sqref="F75">
    <cfRule type="expression" dxfId="872" priority="23">
      <formula>F$63=2</formula>
    </cfRule>
    <cfRule type="expression" dxfId="871" priority="24">
      <formula>F$63=1</formula>
    </cfRule>
  </conditionalFormatting>
  <conditionalFormatting sqref="C75">
    <cfRule type="expression" dxfId="870" priority="21">
      <formula>C$63=2</formula>
    </cfRule>
    <cfRule type="expression" dxfId="869" priority="22">
      <formula>C$63=1</formula>
    </cfRule>
  </conditionalFormatting>
  <conditionalFormatting sqref="AF65">
    <cfRule type="expression" dxfId="868" priority="19">
      <formula>AF$63=2</formula>
    </cfRule>
    <cfRule type="expression" dxfId="867" priority="20">
      <formula>AF$63=1</formula>
    </cfRule>
  </conditionalFormatting>
  <conditionalFormatting sqref="C95:D95">
    <cfRule type="expression" dxfId="866" priority="15">
      <formula>C$23=2</formula>
    </cfRule>
    <cfRule type="expression" dxfId="865" priority="16">
      <formula>C$23=1</formula>
    </cfRule>
  </conditionalFormatting>
  <conditionalFormatting sqref="K95">
    <cfRule type="expression" dxfId="864" priority="11">
      <formula>K$23=2</formula>
    </cfRule>
    <cfRule type="expression" dxfId="863" priority="12">
      <formula>K$23=1</formula>
    </cfRule>
  </conditionalFormatting>
  <conditionalFormatting sqref="H106:I106">
    <cfRule type="expression" dxfId="862" priority="9">
      <formula>H$93=2</formula>
    </cfRule>
    <cfRule type="expression" dxfId="861" priority="10">
      <formula>H$93=1</formula>
    </cfRule>
  </conditionalFormatting>
  <conditionalFormatting sqref="J106">
    <cfRule type="expression" dxfId="860" priority="7">
      <formula>J$93=2</formula>
    </cfRule>
    <cfRule type="expression" dxfId="859" priority="8">
      <formula>J$93=1</formula>
    </cfRule>
  </conditionalFormatting>
  <conditionalFormatting sqref="C85">
    <cfRule type="expression" dxfId="858" priority="5">
      <formula>C$23=2</formula>
    </cfRule>
    <cfRule type="expression" dxfId="857" priority="6">
      <formula>C$23=1</formula>
    </cfRule>
  </conditionalFormatting>
  <conditionalFormatting sqref="E65">
    <cfRule type="expression" dxfId="856" priority="3">
      <formula>E$23=2</formula>
    </cfRule>
    <cfRule type="expression" dxfId="855" priority="4">
      <formula>E$23=1</formula>
    </cfRule>
  </conditionalFormatting>
  <conditionalFormatting sqref="E95">
    <cfRule type="expression" dxfId="854" priority="1">
      <formula>E$93=2</formula>
    </cfRule>
    <cfRule type="expression" dxfId="853" priority="2">
      <formula>E$93=1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80" zoomScaleNormal="75" zoomScaleSheetLayoutView="80" workbookViewId="0">
      <selection activeCell="W18" sqref="W18:X18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70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30">
        <f>H8+H18+H28+H38+H48+H58+H68+H78+H88+H99+H109+H119</f>
        <v>129</v>
      </c>
      <c r="G6" s="13" t="s">
        <v>0</v>
      </c>
      <c r="H6" s="145" t="s">
        <v>6</v>
      </c>
      <c r="I6" s="136"/>
      <c r="J6" s="130">
        <f>L8+L18+L28+L38+L48+L58+L68+L78+L88+L99+L109+L119</f>
        <v>62</v>
      </c>
      <c r="K6" s="13" t="s">
        <v>0</v>
      </c>
      <c r="L6" s="145" t="s">
        <v>8</v>
      </c>
      <c r="M6" s="136"/>
      <c r="N6" s="130">
        <f>P8+P18+P28+P38+P48+P58+P68+P78+P88+P99+P109+P119</f>
        <v>67</v>
      </c>
      <c r="O6" s="4" t="s">
        <v>0</v>
      </c>
      <c r="P6" s="12" t="s">
        <v>11</v>
      </c>
      <c r="Q6" s="130"/>
      <c r="R6" s="130">
        <f>U8+U18+U28+U38+U48+U58+U68+U78+U88+U99+U109+U119</f>
        <v>236</v>
      </c>
      <c r="S6" s="13" t="s">
        <v>0</v>
      </c>
      <c r="T6" s="145" t="s">
        <v>9</v>
      </c>
      <c r="U6" s="136"/>
      <c r="V6" s="130">
        <f>Y8+Y18+Y28+Y38+Y48+Y58+Y68+Y78+Y88+Y99+Y109+Y119</f>
        <v>159</v>
      </c>
      <c r="W6" s="13" t="s">
        <v>0</v>
      </c>
      <c r="X6" s="145" t="s">
        <v>10</v>
      </c>
      <c r="Y6" s="136"/>
      <c r="Z6" s="130">
        <f>AC8+AC18+AC28+AC38+AC48+AC58+AC68+AC78+AC88+AC99+AC109+AC119</f>
        <v>77</v>
      </c>
      <c r="AA6" s="4" t="s">
        <v>0</v>
      </c>
      <c r="AC6" s="135" t="s">
        <v>12</v>
      </c>
      <c r="AD6" s="136"/>
      <c r="AE6" s="136"/>
      <c r="AF6" s="22">
        <f>N6+Z6</f>
        <v>144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6</v>
      </c>
      <c r="M8" s="15" t="s">
        <v>0</v>
      </c>
      <c r="N8" s="141" t="s">
        <v>8</v>
      </c>
      <c r="O8" s="142"/>
      <c r="P8" s="14">
        <f>COUNTIF(C13:AG13,2)</f>
        <v>3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12</v>
      </c>
      <c r="Z8" s="15" t="s">
        <v>0</v>
      </c>
      <c r="AA8" s="141" t="s">
        <v>10</v>
      </c>
      <c r="AB8" s="142"/>
      <c r="AC8" s="14">
        <f>COUNTIF(C13:AG13,4)</f>
        <v>9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1</v>
      </c>
      <c r="I13" s="9">
        <v>1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1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/>
      </c>
      <c r="I14" s="9" t="str">
        <f t="shared" si="4"/>
        <v/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/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>
        <v>4</v>
      </c>
      <c r="D16" s="92">
        <v>4</v>
      </c>
      <c r="E16" s="29">
        <v>3</v>
      </c>
      <c r="F16" s="28">
        <v>3</v>
      </c>
      <c r="G16" s="28">
        <v>4</v>
      </c>
      <c r="H16" s="28">
        <v>1</v>
      </c>
      <c r="I16" s="28">
        <v>1</v>
      </c>
      <c r="J16" s="28">
        <v>4</v>
      </c>
      <c r="K16" s="28">
        <v>3</v>
      </c>
      <c r="L16" s="28">
        <v>4</v>
      </c>
      <c r="M16" s="28">
        <v>3</v>
      </c>
      <c r="N16" s="28">
        <v>3</v>
      </c>
      <c r="O16" s="28">
        <v>1</v>
      </c>
      <c r="P16" s="28">
        <v>2</v>
      </c>
      <c r="Q16" s="28">
        <v>4</v>
      </c>
      <c r="R16" s="28">
        <v>3</v>
      </c>
      <c r="S16" s="28">
        <v>3</v>
      </c>
      <c r="T16" s="28">
        <v>3</v>
      </c>
      <c r="U16" s="28">
        <v>4</v>
      </c>
      <c r="V16" s="28">
        <v>1</v>
      </c>
      <c r="W16" s="28">
        <v>2</v>
      </c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11</v>
      </c>
      <c r="I18" s="33" t="s">
        <v>0</v>
      </c>
      <c r="J18" s="141" t="s">
        <v>6</v>
      </c>
      <c r="K18" s="142"/>
      <c r="L18" s="32">
        <f>COUNTIF(C23:AG23,1)</f>
        <v>5</v>
      </c>
      <c r="M18" s="33" t="s">
        <v>0</v>
      </c>
      <c r="N18" s="141" t="s">
        <v>8</v>
      </c>
      <c r="O18" s="142"/>
      <c r="P18" s="32">
        <f>COUNTIF(C23:AG23,2)</f>
        <v>6</v>
      </c>
      <c r="Q18" s="34" t="s">
        <v>0</v>
      </c>
      <c r="R18" s="35"/>
      <c r="S18" s="148" t="s">
        <v>7</v>
      </c>
      <c r="T18" s="142"/>
      <c r="U18" s="32">
        <f>Y18+AC18</f>
        <v>20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2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4</v>
      </c>
      <c r="U23" s="7">
        <v>1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>○</v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>○</v>
      </c>
      <c r="U24" s="7" t="str">
        <f t="shared" si="9"/>
        <v/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131">
        <f>Y28+AC28</f>
        <v>20</v>
      </c>
      <c r="V28" s="38" t="s">
        <v>0</v>
      </c>
      <c r="W28" s="142" t="s">
        <v>9</v>
      </c>
      <c r="X28" s="142"/>
      <c r="Y28" s="131">
        <f>COUNTIF(C33:AF33,3)</f>
        <v>13</v>
      </c>
      <c r="Z28" s="32" t="s">
        <v>0</v>
      </c>
      <c r="AA28" s="141" t="s">
        <v>10</v>
      </c>
      <c r="AB28" s="142"/>
      <c r="AC28" s="132">
        <f>COUNTIF(C33:AF33,4)</f>
        <v>7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4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>○</v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6</v>
      </c>
      <c r="M38" s="33" t="s">
        <v>0</v>
      </c>
      <c r="N38" s="141" t="s">
        <v>8</v>
      </c>
      <c r="O38" s="142"/>
      <c r="P38" s="32">
        <f>COUNTIF(C43:AG43,2)</f>
        <v>3</v>
      </c>
      <c r="Q38" s="34" t="s">
        <v>0</v>
      </c>
      <c r="R38" s="35"/>
      <c r="S38" s="146" t="s">
        <v>7</v>
      </c>
      <c r="T38" s="147"/>
      <c r="U38" s="131">
        <f>Y38+AC38</f>
        <v>22</v>
      </c>
      <c r="V38" s="32" t="s">
        <v>0</v>
      </c>
      <c r="W38" s="141" t="s">
        <v>9</v>
      </c>
      <c r="X38" s="142"/>
      <c r="Y38" s="131">
        <f>COUNTIF(C43:AG43,3)</f>
        <v>18</v>
      </c>
      <c r="Z38" s="32" t="s">
        <v>0</v>
      </c>
      <c r="AA38" s="141" t="s">
        <v>10</v>
      </c>
      <c r="AB38" s="142"/>
      <c r="AC38" s="132">
        <f>COUNTIF(C43:AG43,4)</f>
        <v>4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3</v>
      </c>
      <c r="M43" s="43">
        <v>3</v>
      </c>
      <c r="N43" s="43">
        <v>3</v>
      </c>
      <c r="O43" s="43">
        <v>1</v>
      </c>
      <c r="P43" s="43">
        <v>2</v>
      </c>
      <c r="Q43" s="43">
        <v>1</v>
      </c>
      <c r="R43" s="43">
        <v>3</v>
      </c>
      <c r="S43" s="43">
        <v>3</v>
      </c>
      <c r="T43" s="43">
        <v>3</v>
      </c>
      <c r="U43" s="43">
        <v>4</v>
      </c>
      <c r="V43" s="43">
        <v>1</v>
      </c>
      <c r="W43" s="43">
        <v>2</v>
      </c>
      <c r="X43" s="43">
        <v>3</v>
      </c>
      <c r="Y43" s="43">
        <v>3</v>
      </c>
      <c r="Z43" s="43">
        <v>3</v>
      </c>
      <c r="AA43" s="43">
        <v>3</v>
      </c>
      <c r="AB43" s="43">
        <v>3</v>
      </c>
      <c r="AC43" s="43">
        <v>1</v>
      </c>
      <c r="AD43" s="43">
        <v>1</v>
      </c>
      <c r="AE43" s="43">
        <v>4</v>
      </c>
      <c r="AF43" s="43">
        <v>3</v>
      </c>
      <c r="AG43" s="43">
        <v>3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/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/>
      </c>
      <c r="R44" s="43" t="str">
        <f t="shared" si="19"/>
        <v/>
      </c>
      <c r="S44" s="43" t="str">
        <f t="shared" si="19"/>
        <v/>
      </c>
      <c r="T44" s="43" t="str">
        <f t="shared" si="19"/>
        <v/>
      </c>
      <c r="U44" s="43" t="str">
        <f t="shared" si="19"/>
        <v>○</v>
      </c>
      <c r="V44" s="43" t="str">
        <f t="shared" si="19"/>
        <v/>
      </c>
      <c r="W44" s="43" t="str">
        <f t="shared" si="19"/>
        <v>○</v>
      </c>
      <c r="X44" s="43" t="str">
        <f t="shared" si="19"/>
        <v/>
      </c>
      <c r="Y44" s="43" t="str">
        <f t="shared" si="19"/>
        <v/>
      </c>
      <c r="Z44" s="43" t="str">
        <f t="shared" si="19"/>
        <v/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/>
      </c>
      <c r="AE44" s="43" t="str">
        <f t="shared" si="19"/>
        <v>○</v>
      </c>
      <c r="AF44" s="43" t="str">
        <f t="shared" si="19"/>
        <v/>
      </c>
      <c r="AG44" s="43" t="str">
        <f t="shared" si="19"/>
        <v/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3</v>
      </c>
      <c r="M48" s="33" t="s">
        <v>0</v>
      </c>
      <c r="N48" s="141" t="s">
        <v>8</v>
      </c>
      <c r="O48" s="142"/>
      <c r="P48" s="32">
        <f>COUNTIF(C53:AG53,2)</f>
        <v>11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16</v>
      </c>
      <c r="Z48" s="33" t="s">
        <v>0</v>
      </c>
      <c r="AA48" s="141" t="s">
        <v>10</v>
      </c>
      <c r="AB48" s="142"/>
      <c r="AC48" s="32">
        <f>COUNTIF(C53:AG53,4)</f>
        <v>1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3</v>
      </c>
      <c r="H53" s="9">
        <v>3</v>
      </c>
      <c r="I53" s="9">
        <v>3</v>
      </c>
      <c r="J53" s="9">
        <v>3</v>
      </c>
      <c r="K53" s="9">
        <v>3</v>
      </c>
      <c r="L53" s="9">
        <v>1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9">
        <v>3</v>
      </c>
      <c r="V53" s="9">
        <v>3</v>
      </c>
      <c r="W53" s="9">
        <v>3</v>
      </c>
      <c r="X53" s="9">
        <v>3</v>
      </c>
      <c r="Y53" s="9">
        <v>3</v>
      </c>
      <c r="Z53" s="9">
        <v>1</v>
      </c>
      <c r="AA53" s="9">
        <v>2</v>
      </c>
      <c r="AB53" s="9">
        <v>3</v>
      </c>
      <c r="AC53" s="9">
        <v>3</v>
      </c>
      <c r="AD53" s="9">
        <v>3</v>
      </c>
      <c r="AE53" s="9">
        <v>3</v>
      </c>
      <c r="AF53" s="9">
        <v>4</v>
      </c>
      <c r="AG53" s="9">
        <v>2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/>
      </c>
      <c r="H54" s="9" t="str">
        <f t="shared" si="24"/>
        <v/>
      </c>
      <c r="I54" s="9" t="str">
        <f t="shared" si="24"/>
        <v/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>○</v>
      </c>
      <c r="T54" s="9" t="str">
        <f t="shared" si="24"/>
        <v>○</v>
      </c>
      <c r="U54" s="9" t="str">
        <f t="shared" si="24"/>
        <v/>
      </c>
      <c r="V54" s="9" t="str">
        <f t="shared" si="24"/>
        <v/>
      </c>
      <c r="W54" s="9" t="str">
        <f t="shared" si="24"/>
        <v/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/>
      </c>
      <c r="AC54" s="9" t="str">
        <f t="shared" si="24"/>
        <v/>
      </c>
      <c r="AD54" s="9" t="str">
        <f t="shared" si="24"/>
        <v/>
      </c>
      <c r="AE54" s="9" t="str">
        <f t="shared" si="24"/>
        <v/>
      </c>
      <c r="AF54" s="9" t="str">
        <f t="shared" si="24"/>
        <v>○</v>
      </c>
      <c r="AG54" s="9" t="str">
        <f t="shared" si="24"/>
        <v>○</v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10</v>
      </c>
      <c r="I58" s="33" t="s">
        <v>0</v>
      </c>
      <c r="J58" s="141" t="s">
        <v>6</v>
      </c>
      <c r="K58" s="142"/>
      <c r="L58" s="32">
        <f>COUNTIF(C63:AF63,1)</f>
        <v>5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20</v>
      </c>
      <c r="V58" s="33" t="s">
        <v>0</v>
      </c>
      <c r="W58" s="141" t="s">
        <v>9</v>
      </c>
      <c r="X58" s="142"/>
      <c r="Y58" s="32">
        <f>COUNTIF(C63:AF63,3)</f>
        <v>13</v>
      </c>
      <c r="Z58" s="33" t="s">
        <v>0</v>
      </c>
      <c r="AA58" s="141" t="s">
        <v>10</v>
      </c>
      <c r="AB58" s="142"/>
      <c r="AC58" s="32">
        <f>COUNTIF(C63:AF63,4)</f>
        <v>7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3</v>
      </c>
      <c r="P63" s="9">
        <v>2</v>
      </c>
      <c r="Q63" s="9">
        <v>1</v>
      </c>
      <c r="R63" s="9">
        <v>2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1</v>
      </c>
      <c r="Y63" s="9">
        <v>3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2</v>
      </c>
      <c r="AF63" s="9">
        <v>4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/>
      </c>
      <c r="P64" s="9" t="str">
        <f t="shared" si="28"/>
        <v>○</v>
      </c>
      <c r="Q64" s="9" t="str">
        <f t="shared" si="28"/>
        <v/>
      </c>
      <c r="R64" s="9" t="str">
        <f t="shared" si="28"/>
        <v>○</v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/>
      </c>
      <c r="Y64" s="9" t="str">
        <f t="shared" si="28"/>
        <v/>
      </c>
      <c r="Z64" s="9" t="str">
        <f t="shared" si="28"/>
        <v/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>○</v>
      </c>
      <c r="AF64" s="9" t="str">
        <f t="shared" si="28"/>
        <v>○</v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85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6</v>
      </c>
      <c r="M68" s="33" t="s">
        <v>0</v>
      </c>
      <c r="N68" s="141" t="s">
        <v>8</v>
      </c>
      <c r="O68" s="142"/>
      <c r="P68" s="32">
        <f>COUNTIF(C73:AG73,2)</f>
        <v>3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14</v>
      </c>
      <c r="Z68" s="33" t="s">
        <v>0</v>
      </c>
      <c r="AA68" s="141" t="s">
        <v>10</v>
      </c>
      <c r="AB68" s="142"/>
      <c r="AC68" s="32">
        <f>COUNTIF(C73:AG73,4)</f>
        <v>8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4</v>
      </c>
      <c r="L73" s="9">
        <v>3</v>
      </c>
      <c r="M73" s="9">
        <v>3</v>
      </c>
      <c r="N73" s="9">
        <v>1</v>
      </c>
      <c r="O73" s="9">
        <v>1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1</v>
      </c>
      <c r="AD73" s="9">
        <v>4</v>
      </c>
      <c r="AE73" s="9">
        <v>4</v>
      </c>
      <c r="AF73" s="9">
        <v>3</v>
      </c>
      <c r="AG73" s="9">
        <v>3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>○</v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/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/>
      </c>
      <c r="AD74" s="9" t="str">
        <f t="shared" si="32"/>
        <v>○</v>
      </c>
      <c r="AE74" s="9" t="str">
        <f t="shared" si="32"/>
        <v>○</v>
      </c>
      <c r="AF74" s="9" t="str">
        <f t="shared" si="32"/>
        <v/>
      </c>
      <c r="AG74" s="9" t="str">
        <f t="shared" si="32"/>
        <v/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6</v>
      </c>
      <c r="M78" s="33" t="s">
        <v>0</v>
      </c>
      <c r="N78" s="141" t="s">
        <v>8</v>
      </c>
      <c r="O78" s="142"/>
      <c r="P78" s="32">
        <f>COUNTIF(C83:AF83,2)</f>
        <v>5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1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/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12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131">
        <f>Y88+AC88</f>
        <v>19</v>
      </c>
      <c r="V88" s="32" t="s">
        <v>0</v>
      </c>
      <c r="W88" s="141" t="s">
        <v>9</v>
      </c>
      <c r="X88" s="142"/>
      <c r="Y88" s="131">
        <f>COUNTIF(C93:AG93,3)</f>
        <v>13</v>
      </c>
      <c r="Z88" s="32" t="s">
        <v>0</v>
      </c>
      <c r="AA88" s="141" t="s">
        <v>10</v>
      </c>
      <c r="AB88" s="142"/>
      <c r="AC88" s="132">
        <f>COUNTIF(C93:AG93,4)</f>
        <v>6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4</v>
      </c>
      <c r="F93" s="9">
        <v>3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3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3</v>
      </c>
      <c r="AA93" s="9">
        <v>3</v>
      </c>
      <c r="AB93" s="9">
        <v>3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>○</v>
      </c>
      <c r="F94" s="9" t="str">
        <f t="shared" si="40"/>
        <v/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/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/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4</v>
      </c>
      <c r="M99" s="33" t="s">
        <v>0</v>
      </c>
      <c r="N99" s="141" t="s">
        <v>8</v>
      </c>
      <c r="O99" s="142"/>
      <c r="P99" s="32">
        <f>COUNTIF(C104:AG104,2)</f>
        <v>8</v>
      </c>
      <c r="Q99" s="34" t="s">
        <v>0</v>
      </c>
      <c r="R99" s="35"/>
      <c r="S99" s="146" t="s">
        <v>7</v>
      </c>
      <c r="T99" s="147"/>
      <c r="U99" s="131">
        <f>Y99+AC99</f>
        <v>19</v>
      </c>
      <c r="V99" s="38" t="s">
        <v>0</v>
      </c>
      <c r="W99" s="142" t="s">
        <v>9</v>
      </c>
      <c r="X99" s="142"/>
      <c r="Y99" s="131">
        <f>COUNTIF(C104:AG104,3)</f>
        <v>13</v>
      </c>
      <c r="Z99" s="32" t="s">
        <v>0</v>
      </c>
      <c r="AA99" s="141" t="s">
        <v>10</v>
      </c>
      <c r="AB99" s="142"/>
      <c r="AC99" s="132">
        <f>COUNTIF(C104:AG104,4)</f>
        <v>6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">
        <v>79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2</v>
      </c>
      <c r="G104" s="9">
        <v>2</v>
      </c>
      <c r="H104" s="9">
        <v>3</v>
      </c>
      <c r="I104" s="9">
        <v>3</v>
      </c>
      <c r="J104" s="9">
        <v>4</v>
      </c>
      <c r="K104" s="9">
        <v>3</v>
      </c>
      <c r="L104" s="9">
        <v>3</v>
      </c>
      <c r="M104" s="9">
        <v>1</v>
      </c>
      <c r="N104" s="9">
        <v>1</v>
      </c>
      <c r="O104" s="9">
        <v>2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>○</v>
      </c>
      <c r="G105" s="9" t="str">
        <f t="shared" si="44"/>
        <v>○</v>
      </c>
      <c r="H105" s="9" t="str">
        <f t="shared" si="44"/>
        <v/>
      </c>
      <c r="I105" s="9" t="str">
        <f t="shared" si="44"/>
        <v/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/>
      </c>
      <c r="O105" s="9" t="str">
        <f t="shared" si="44"/>
        <v>○</v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7</v>
      </c>
      <c r="M109" s="33" t="s">
        <v>0</v>
      </c>
      <c r="N109" s="141" t="s">
        <v>8</v>
      </c>
      <c r="O109" s="142"/>
      <c r="P109" s="32">
        <f>COUNTIF(C114:AE114,2)</f>
        <v>4</v>
      </c>
      <c r="Q109" s="34" t="s">
        <v>0</v>
      </c>
      <c r="R109" s="35"/>
      <c r="S109" s="146" t="s">
        <v>7</v>
      </c>
      <c r="T109" s="147"/>
      <c r="U109" s="131">
        <f>Y109+AC109</f>
        <v>17</v>
      </c>
      <c r="V109" s="32" t="s">
        <v>0</v>
      </c>
      <c r="W109" s="141" t="s">
        <v>9</v>
      </c>
      <c r="X109" s="142"/>
      <c r="Y109" s="131">
        <f>COUNTIF(C114:AE114,3)</f>
        <v>10</v>
      </c>
      <c r="Z109" s="32" t="s">
        <v>0</v>
      </c>
      <c r="AA109" s="141" t="s">
        <v>10</v>
      </c>
      <c r="AB109" s="142"/>
      <c r="AC109" s="132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1</v>
      </c>
      <c r="I114" s="9">
        <v>3</v>
      </c>
      <c r="J114" s="9">
        <v>1</v>
      </c>
      <c r="K114" s="9">
        <v>1</v>
      </c>
      <c r="L114" s="9">
        <v>4</v>
      </c>
      <c r="M114" s="9">
        <v>2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1</v>
      </c>
      <c r="Z114" s="9">
        <v>2</v>
      </c>
      <c r="AA114" s="9">
        <v>3</v>
      </c>
      <c r="AB114" s="9">
        <v>4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/>
      </c>
      <c r="I115" s="9" t="str">
        <f t="shared" si="48"/>
        <v/>
      </c>
      <c r="J115" s="9" t="str">
        <f t="shared" si="48"/>
        <v/>
      </c>
      <c r="K115" s="9" t="str">
        <f t="shared" si="48"/>
        <v/>
      </c>
      <c r="L115" s="9" t="str">
        <f t="shared" si="48"/>
        <v>○</v>
      </c>
      <c r="M115" s="9" t="str">
        <f t="shared" si="48"/>
        <v>○</v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/>
      </c>
      <c r="Z115" s="9" t="str">
        <f t="shared" si="48"/>
        <v>○</v>
      </c>
      <c r="AA115" s="9" t="str">
        <f t="shared" si="48"/>
        <v/>
      </c>
      <c r="AB115" s="9" t="str">
        <f t="shared" si="48"/>
        <v>○</v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6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131">
        <f>Y119+AC119</f>
        <v>20</v>
      </c>
      <c r="V119" s="32" t="s">
        <v>0</v>
      </c>
      <c r="W119" s="141" t="s">
        <v>9</v>
      </c>
      <c r="X119" s="142"/>
      <c r="Y119" s="131">
        <f>COUNTIF(C124:AG124,3)</f>
        <v>13</v>
      </c>
      <c r="Z119" s="32" t="s">
        <v>0</v>
      </c>
      <c r="AA119" s="141" t="s">
        <v>10</v>
      </c>
      <c r="AB119" s="142"/>
      <c r="AC119" s="132">
        <f>COUNTIF(C124:AG124,4)</f>
        <v>7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3</v>
      </c>
      <c r="M124" s="9">
        <v>4</v>
      </c>
      <c r="N124" s="9">
        <v>3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3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/>
      </c>
      <c r="M125" s="9" t="str">
        <f t="shared" si="52"/>
        <v>○</v>
      </c>
      <c r="N125" s="9" t="str">
        <f t="shared" si="52"/>
        <v/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/>
      </c>
      <c r="AC125" s="9" t="str">
        <f t="shared" si="52"/>
        <v/>
      </c>
      <c r="AD125" s="9" t="str">
        <f t="shared" si="52"/>
        <v/>
      </c>
      <c r="AE125" s="9" t="str">
        <f t="shared" si="52"/>
        <v/>
      </c>
      <c r="AF125" s="9" t="str">
        <f t="shared" si="52"/>
        <v>○</v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13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13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 topLeftCell="A13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 topLeftCell="A13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13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35">
      <selection activeCell="L53" sqref="L5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852" priority="192">
      <formula>$C$13=2</formula>
    </cfRule>
    <cfRule type="expression" dxfId="851" priority="193">
      <formula>$C$13=1</formula>
    </cfRule>
  </conditionalFormatting>
  <conditionalFormatting sqref="C12:C16">
    <cfRule type="expression" dxfId="850" priority="190">
      <formula>$C$13=2</formula>
    </cfRule>
    <cfRule type="expression" dxfId="849" priority="191">
      <formula>$C$13=1</formula>
    </cfRule>
  </conditionalFormatting>
  <conditionalFormatting sqref="C19:C24">
    <cfRule type="expression" dxfId="848" priority="103">
      <formula>$C$23=2</formula>
    </cfRule>
    <cfRule type="expression" dxfId="847" priority="104">
      <formula>$C$23=1</formula>
    </cfRule>
  </conditionalFormatting>
  <conditionalFormatting sqref="C25:C26">
    <cfRule type="expression" dxfId="846" priority="73">
      <formula>$S$13=2</formula>
    </cfRule>
    <cfRule type="expression" dxfId="845" priority="74">
      <formula>$S$13=1</formula>
    </cfRule>
  </conditionalFormatting>
  <conditionalFormatting sqref="C45:C46">
    <cfRule type="expression" dxfId="844" priority="85">
      <formula>C$43=2</formula>
    </cfRule>
    <cfRule type="expression" dxfId="843" priority="86">
      <formula>C$43=1</formula>
    </cfRule>
  </conditionalFormatting>
  <conditionalFormatting sqref="C110:AE117">
    <cfRule type="expression" dxfId="842" priority="111">
      <formula>C$114=2</formula>
    </cfRule>
    <cfRule type="expression" dxfId="841" priority="112">
      <formula>C$114=1</formula>
    </cfRule>
  </conditionalFormatting>
  <conditionalFormatting sqref="C29:AF36">
    <cfRule type="expression" dxfId="840" priority="121">
      <formula>C$33=2</formula>
    </cfRule>
    <cfRule type="expression" dxfId="839" priority="122">
      <formula>C$33=1</formula>
    </cfRule>
  </conditionalFormatting>
  <conditionalFormatting sqref="C59:AF64 C66:AF66 F65:AE65 C65:D65">
    <cfRule type="expression" dxfId="838" priority="115">
      <formula>C$63=2</formula>
    </cfRule>
    <cfRule type="expression" dxfId="837" priority="116">
      <formula>C$63=1</formula>
    </cfRule>
  </conditionalFormatting>
  <conditionalFormatting sqref="C79:AF84 C86:AF86 D85:AF85">
    <cfRule type="expression" dxfId="836" priority="113">
      <formula>C$83=2</formula>
    </cfRule>
    <cfRule type="expression" dxfId="835" priority="114">
      <formula>C$83=1</formula>
    </cfRule>
  </conditionalFormatting>
  <conditionalFormatting sqref="C39:AG44 C46:AG46 C45:J45 L45:AG45">
    <cfRule type="expression" dxfId="834" priority="119">
      <formula>C$43=2</formula>
    </cfRule>
    <cfRule type="expression" dxfId="833" priority="120">
      <formula>C$43=1</formula>
    </cfRule>
  </conditionalFormatting>
  <conditionalFormatting sqref="C49:AG56">
    <cfRule type="expression" dxfId="832" priority="117">
      <formula>C$53=2</formula>
    </cfRule>
    <cfRule type="expression" dxfId="831" priority="118">
      <formula>C$53=1</formula>
    </cfRule>
  </conditionalFormatting>
  <conditionalFormatting sqref="C69:AG74 C76:AG76 E75 G75:AG75">
    <cfRule type="expression" dxfId="830" priority="83">
      <formula>C$73=2</formula>
    </cfRule>
    <cfRule type="expression" dxfId="829" priority="84">
      <formula>C$73=1</formula>
    </cfRule>
  </conditionalFormatting>
  <conditionalFormatting sqref="C89:AG94 C96:AG96 G95:J95 L95:AG95">
    <cfRule type="expression" dxfId="828" priority="81">
      <formula>C$93=2</formula>
    </cfRule>
    <cfRule type="expression" dxfId="827" priority="82">
      <formula>C$93=1</formula>
    </cfRule>
  </conditionalFormatting>
  <conditionalFormatting sqref="C100:AG105 C107:AG107 C106:G106 K106:AG106">
    <cfRule type="expression" dxfId="826" priority="107">
      <formula>C$104=2</formula>
    </cfRule>
    <cfRule type="expression" dxfId="825" priority="108">
      <formula>C$104=1</formula>
    </cfRule>
  </conditionalFormatting>
  <conditionalFormatting sqref="C120:AG127">
    <cfRule type="expression" dxfId="824" priority="109">
      <formula>C$124=2</formula>
    </cfRule>
    <cfRule type="expression" dxfId="823" priority="110">
      <formula>C$124=1</formula>
    </cfRule>
  </conditionalFormatting>
  <conditionalFormatting sqref="D9">
    <cfRule type="expression" dxfId="822" priority="188">
      <formula>D13=2</formula>
    </cfRule>
    <cfRule type="expression" dxfId="821" priority="189">
      <formula>D13=1</formula>
    </cfRule>
  </conditionalFormatting>
  <conditionalFormatting sqref="D12">
    <cfRule type="expression" dxfId="820" priority="187">
      <formula>$D$13=1</formula>
    </cfRule>
  </conditionalFormatting>
  <conditionalFormatting sqref="D12:D16">
    <cfRule type="expression" dxfId="819" priority="185">
      <formula>$D$13=2</formula>
    </cfRule>
  </conditionalFormatting>
  <conditionalFormatting sqref="D15:D16">
    <cfRule type="expression" dxfId="818" priority="186">
      <formula>$D$13=1</formula>
    </cfRule>
  </conditionalFormatting>
  <conditionalFormatting sqref="D19:D26">
    <cfRule type="expression" dxfId="817" priority="101">
      <formula>$D$23=2</formula>
    </cfRule>
    <cfRule type="expression" dxfId="816" priority="102">
      <formula>$D$23=1</formula>
    </cfRule>
  </conditionalFormatting>
  <conditionalFormatting sqref="E9">
    <cfRule type="expression" dxfId="815" priority="183">
      <formula>$E$13=2</formula>
    </cfRule>
    <cfRule type="expression" dxfId="814" priority="184">
      <formula>$E$13=1</formula>
    </cfRule>
  </conditionalFormatting>
  <conditionalFormatting sqref="E12:E16">
    <cfRule type="expression" dxfId="813" priority="181">
      <formula>$E$13=2</formula>
    </cfRule>
    <cfRule type="expression" dxfId="812" priority="182">
      <formula>$E$13=1</formula>
    </cfRule>
  </conditionalFormatting>
  <conditionalFormatting sqref="E24:E26">
    <cfRule type="expression" dxfId="811" priority="99">
      <formula>E$23=2</formula>
    </cfRule>
    <cfRule type="expression" dxfId="810" priority="100">
      <formula>E$23=1</formula>
    </cfRule>
  </conditionalFormatting>
  <conditionalFormatting sqref="E19:F23">
    <cfRule type="expression" dxfId="809" priority="125">
      <formula>E$23=2</formula>
    </cfRule>
    <cfRule type="expression" dxfId="808" priority="126">
      <formula>E$23=1</formula>
    </cfRule>
  </conditionalFormatting>
  <conditionalFormatting sqref="F9:F14">
    <cfRule type="expression" dxfId="807" priority="179">
      <formula>$F$13=2</formula>
    </cfRule>
    <cfRule type="expression" dxfId="806" priority="180">
      <formula>$F$13=1</formula>
    </cfRule>
  </conditionalFormatting>
  <conditionalFormatting sqref="F15:F16">
    <cfRule type="expression" dxfId="805" priority="95">
      <formula>$S$13=2</formula>
    </cfRule>
    <cfRule type="expression" dxfId="804" priority="96">
      <formula>$S$13=1</formula>
    </cfRule>
  </conditionalFormatting>
  <conditionalFormatting sqref="F24">
    <cfRule type="expression" dxfId="803" priority="97">
      <formula>F$23=2</formula>
    </cfRule>
    <cfRule type="expression" dxfId="802" priority="98">
      <formula>F$23=1</formula>
    </cfRule>
  </conditionalFormatting>
  <conditionalFormatting sqref="F25:I26">
    <cfRule type="expression" dxfId="801" priority="87">
      <formula>F$23=2</formula>
    </cfRule>
    <cfRule type="expression" dxfId="800" priority="88">
      <formula>F$23=1</formula>
    </cfRule>
  </conditionalFormatting>
  <conditionalFormatting sqref="G9:G16">
    <cfRule type="expression" dxfId="799" priority="177">
      <formula>$G$13=2</formula>
    </cfRule>
    <cfRule type="expression" dxfId="798" priority="178">
      <formula>$G$13=1</formula>
    </cfRule>
  </conditionalFormatting>
  <conditionalFormatting sqref="G23:N24">
    <cfRule type="expression" dxfId="797" priority="65">
      <formula>G$23=2</formula>
    </cfRule>
    <cfRule type="expression" dxfId="796" priority="66">
      <formula>G$23=1</formula>
    </cfRule>
  </conditionalFormatting>
  <conditionalFormatting sqref="G19:AG22">
    <cfRule type="expression" dxfId="795" priority="123">
      <formula>G$23=2</formula>
    </cfRule>
    <cfRule type="expression" dxfId="794" priority="124">
      <formula>G$23=1</formula>
    </cfRule>
  </conditionalFormatting>
  <conditionalFormatting sqref="H9:H16">
    <cfRule type="expression" dxfId="793" priority="175">
      <formula>$H$13=2</formula>
    </cfRule>
    <cfRule type="expression" dxfId="792" priority="176">
      <formula>$H$13=1</formula>
    </cfRule>
  </conditionalFormatting>
  <conditionalFormatting sqref="I9:I16">
    <cfRule type="expression" dxfId="791" priority="173">
      <formula>$I$13=2</formula>
    </cfRule>
    <cfRule type="expression" dxfId="790" priority="174">
      <formula>$I$13=1</formula>
    </cfRule>
  </conditionalFormatting>
  <conditionalFormatting sqref="J9:J14">
    <cfRule type="expression" dxfId="789" priority="171">
      <formula>$J$13=2</formula>
    </cfRule>
    <cfRule type="expression" dxfId="788" priority="172">
      <formula>$J$13=1</formula>
    </cfRule>
  </conditionalFormatting>
  <conditionalFormatting sqref="J15:J16">
    <cfRule type="expression" dxfId="787" priority="93">
      <formula>$C$13=2</formula>
    </cfRule>
    <cfRule type="expression" dxfId="786" priority="94">
      <formula>$C$13=1</formula>
    </cfRule>
  </conditionalFormatting>
  <conditionalFormatting sqref="J25:L26">
    <cfRule type="expression" dxfId="785" priority="63">
      <formula>$S$13=2</formula>
    </cfRule>
    <cfRule type="expression" dxfId="784" priority="64">
      <formula>$S$13=1</formula>
    </cfRule>
  </conditionalFormatting>
  <conditionalFormatting sqref="K9:K14">
    <cfRule type="expression" dxfId="783" priority="169">
      <formula>$K$13=2</formula>
    </cfRule>
    <cfRule type="expression" dxfId="782" priority="170">
      <formula>$K$13=1</formula>
    </cfRule>
  </conditionalFormatting>
  <conditionalFormatting sqref="K15:K16">
    <cfRule type="expression" dxfId="781" priority="79">
      <formula>$S$13=2</formula>
    </cfRule>
    <cfRule type="expression" dxfId="780" priority="80">
      <formula>$S$13=1</formula>
    </cfRule>
  </conditionalFormatting>
  <conditionalFormatting sqref="L9:L16">
    <cfRule type="expression" dxfId="779" priority="167">
      <formula>$L$13=2</formula>
    </cfRule>
    <cfRule type="expression" dxfId="778" priority="168">
      <formula>$L$13=1</formula>
    </cfRule>
  </conditionalFormatting>
  <conditionalFormatting sqref="M9:M12">
    <cfRule type="expression" dxfId="777" priority="165">
      <formula>$M$13=2</formula>
    </cfRule>
    <cfRule type="expression" dxfId="776" priority="166">
      <formula>$M$13=1</formula>
    </cfRule>
  </conditionalFormatting>
  <conditionalFormatting sqref="M13:M14">
    <cfRule type="expression" dxfId="775" priority="71">
      <formula>$K$13=2</formula>
    </cfRule>
    <cfRule type="expression" dxfId="774" priority="72">
      <formula>$K$13=1</formula>
    </cfRule>
  </conditionalFormatting>
  <conditionalFormatting sqref="M15:M16">
    <cfRule type="expression" dxfId="773" priority="69">
      <formula>$S$13=2</formula>
    </cfRule>
    <cfRule type="expression" dxfId="772" priority="70">
      <formula>$S$13=1</formula>
    </cfRule>
  </conditionalFormatting>
  <conditionalFormatting sqref="M25:N26">
    <cfRule type="expression" dxfId="771" priority="59">
      <formula>M$23=2</formula>
    </cfRule>
    <cfRule type="expression" dxfId="770" priority="60">
      <formula>M$23=1</formula>
    </cfRule>
  </conditionalFormatting>
  <conditionalFormatting sqref="N9:N16">
    <cfRule type="expression" dxfId="769" priority="163">
      <formula>$N$13=2</formula>
    </cfRule>
    <cfRule type="expression" dxfId="768" priority="164">
      <formula>$N$13=1</formula>
    </cfRule>
  </conditionalFormatting>
  <conditionalFormatting sqref="O9:O16">
    <cfRule type="expression" dxfId="767" priority="161">
      <formula>$O$13=2</formula>
    </cfRule>
    <cfRule type="expression" dxfId="766" priority="162">
      <formula>$O$13=1</formula>
    </cfRule>
  </conditionalFormatting>
  <conditionalFormatting sqref="O23:AG26">
    <cfRule type="expression" dxfId="765" priority="61">
      <formula>O$23=2</formula>
    </cfRule>
    <cfRule type="expression" dxfId="764" priority="62">
      <formula>O$23=1</formula>
    </cfRule>
  </conditionalFormatting>
  <conditionalFormatting sqref="P9:P16">
    <cfRule type="expression" dxfId="763" priority="157">
      <formula>$P$13=2</formula>
    </cfRule>
    <cfRule type="expression" dxfId="762" priority="158">
      <formula>$P$13=1</formula>
    </cfRule>
  </conditionalFormatting>
  <conditionalFormatting sqref="Q9:Q12 Q16 Q14">
    <cfRule type="expression" dxfId="761" priority="159">
      <formula>$Q$13=2</formula>
    </cfRule>
    <cfRule type="expression" dxfId="760" priority="160">
      <formula>$Q$13=1</formula>
    </cfRule>
  </conditionalFormatting>
  <conditionalFormatting sqref="R9:R12 R14:R16">
    <cfRule type="expression" dxfId="759" priority="155">
      <formula>$R$13=2</formula>
    </cfRule>
    <cfRule type="expression" dxfId="758" priority="156">
      <formula>$R$13=1</formula>
    </cfRule>
  </conditionalFormatting>
  <conditionalFormatting sqref="S9:S12 S14:S16">
    <cfRule type="expression" dxfId="757" priority="153">
      <formula>$S$13=2</formula>
    </cfRule>
    <cfRule type="expression" dxfId="756" priority="154">
      <formula>$S$13=1</formula>
    </cfRule>
  </conditionalFormatting>
  <conditionalFormatting sqref="T9:T12 T14">
    <cfRule type="expression" dxfId="755" priority="151">
      <formula>$T$13=2</formula>
    </cfRule>
    <cfRule type="expression" dxfId="754" priority="152">
      <formula>$T$13=1</formula>
    </cfRule>
  </conditionalFormatting>
  <conditionalFormatting sqref="T16">
    <cfRule type="expression" dxfId="753" priority="91">
      <formula>$S$13=2</formula>
    </cfRule>
    <cfRule type="expression" dxfId="752" priority="92">
      <formula>$S$13=1</formula>
    </cfRule>
  </conditionalFormatting>
  <conditionalFormatting sqref="U9:U12 U14:U16">
    <cfRule type="expression" dxfId="751" priority="149">
      <formula>$U$13=2</formula>
    </cfRule>
    <cfRule type="expression" dxfId="750" priority="150">
      <formula>$U$13=1</formula>
    </cfRule>
  </conditionalFormatting>
  <conditionalFormatting sqref="V9:V12 V14:V16">
    <cfRule type="expression" dxfId="749" priority="147">
      <formula>$V$13=2</formula>
    </cfRule>
    <cfRule type="expression" dxfId="748" priority="148">
      <formula>$V$13=1</formula>
    </cfRule>
  </conditionalFormatting>
  <conditionalFormatting sqref="W9:W12 W14:W16">
    <cfRule type="expression" dxfId="747" priority="145">
      <formula>$W$13=2</formula>
    </cfRule>
    <cfRule type="expression" dxfId="746" priority="146">
      <formula>$W$13=1</formula>
    </cfRule>
  </conditionalFormatting>
  <conditionalFormatting sqref="X9:X12 X14">
    <cfRule type="expression" dxfId="745" priority="143">
      <formula>$X$13=2</formula>
    </cfRule>
    <cfRule type="expression" dxfId="744" priority="144">
      <formula>$X$13=1</formula>
    </cfRule>
  </conditionalFormatting>
  <conditionalFormatting sqref="X15:X16">
    <cfRule type="expression" dxfId="743" priority="89">
      <formula>$Q$13=2</formula>
    </cfRule>
    <cfRule type="expression" dxfId="742" priority="90">
      <formula>$Q$13=1</formula>
    </cfRule>
  </conditionalFormatting>
  <conditionalFormatting sqref="Y9:Y12 Y16 Y14">
    <cfRule type="expression" dxfId="741" priority="77">
      <formula>$Y$13=2</formula>
    </cfRule>
    <cfRule type="expression" dxfId="740" priority="78">
      <formula>$Y$13=1</formula>
    </cfRule>
  </conditionalFormatting>
  <conditionalFormatting sqref="Z9:Z12 Z14:Z16">
    <cfRule type="expression" dxfId="739" priority="141">
      <formula>$Z$13=2</formula>
    </cfRule>
    <cfRule type="expression" dxfId="738" priority="142">
      <formula>$Z$13=1</formula>
    </cfRule>
  </conditionalFormatting>
  <conditionalFormatting sqref="AA9:AA12 AA14">
    <cfRule type="expression" dxfId="737" priority="139">
      <formula>$AA$13=2</formula>
    </cfRule>
    <cfRule type="expression" dxfId="736" priority="140">
      <formula>$AA$13=1</formula>
    </cfRule>
  </conditionalFormatting>
  <conditionalFormatting sqref="AA16">
    <cfRule type="expression" dxfId="735" priority="67">
      <formula>$Y$13=2</formula>
    </cfRule>
    <cfRule type="expression" dxfId="734" priority="68">
      <formula>$Y$13=1</formula>
    </cfRule>
  </conditionalFormatting>
  <conditionalFormatting sqref="AB9:AB12 AB14:AB16">
    <cfRule type="expression" dxfId="733" priority="137">
      <formula>$AB$13=2</formula>
    </cfRule>
    <cfRule type="expression" dxfId="732" priority="138">
      <formula>$AB$13=1</formula>
    </cfRule>
  </conditionalFormatting>
  <conditionalFormatting sqref="AC9:AC12 AC14:AC16">
    <cfRule type="expression" dxfId="731" priority="135">
      <formula>$AC$13=2</formula>
    </cfRule>
    <cfRule type="expression" dxfId="730" priority="136">
      <formula>$AC$13=1</formula>
    </cfRule>
  </conditionalFormatting>
  <conditionalFormatting sqref="AD9:AD12 AD14">
    <cfRule type="expression" dxfId="729" priority="133">
      <formula>$AD$13=2</formula>
    </cfRule>
    <cfRule type="expression" dxfId="728" priority="134">
      <formula>$AD$13=1</formula>
    </cfRule>
  </conditionalFormatting>
  <conditionalFormatting sqref="AD15:AD16">
    <cfRule type="expression" dxfId="727" priority="75">
      <formula>$AE$13=2</formula>
    </cfRule>
    <cfRule type="expression" dxfId="726" priority="76">
      <formula>$AE$13=1</formula>
    </cfRule>
  </conditionalFormatting>
  <conditionalFormatting sqref="AE9:AE16">
    <cfRule type="expression" dxfId="725" priority="131">
      <formula>$AE$13=2</formula>
    </cfRule>
    <cfRule type="expression" dxfId="724" priority="132">
      <formula>$AE$13=1</formula>
    </cfRule>
  </conditionalFormatting>
  <conditionalFormatting sqref="AE110:AE113">
    <cfRule type="expression" dxfId="723" priority="106">
      <formula>$AE$114=0</formula>
    </cfRule>
  </conditionalFormatting>
  <conditionalFormatting sqref="AF6">
    <cfRule type="expression" dxfId="722" priority="105">
      <formula>$AF$6&lt;105</formula>
    </cfRule>
  </conditionalFormatting>
  <conditionalFormatting sqref="AF9:AF16">
    <cfRule type="expression" dxfId="721" priority="129">
      <formula>$AF$13=2</formula>
    </cfRule>
    <cfRule type="expression" dxfId="720" priority="130">
      <formula>$AF$13=1</formula>
    </cfRule>
  </conditionalFormatting>
  <conditionalFormatting sqref="AG9:AG16">
    <cfRule type="expression" dxfId="719" priority="127">
      <formula>$AG$13=2</formula>
    </cfRule>
    <cfRule type="expression" dxfId="718" priority="128">
      <formula>$AG$13=1</formula>
    </cfRule>
  </conditionalFormatting>
  <conditionalFormatting sqref="Q15">
    <cfRule type="expression" dxfId="717" priority="57">
      <formula>$S$13=2</formula>
    </cfRule>
    <cfRule type="expression" dxfId="716" priority="58">
      <formula>$S$13=1</formula>
    </cfRule>
  </conditionalFormatting>
  <conditionalFormatting sqref="T15">
    <cfRule type="expression" dxfId="715" priority="55">
      <formula>$S$13=2</formula>
    </cfRule>
    <cfRule type="expression" dxfId="714" priority="56">
      <formula>$S$13=1</formula>
    </cfRule>
  </conditionalFormatting>
  <conditionalFormatting sqref="AA15">
    <cfRule type="expression" dxfId="713" priority="53">
      <formula>$AC$13=2</formula>
    </cfRule>
    <cfRule type="expression" dxfId="712" priority="54">
      <formula>$AC$13=1</formula>
    </cfRule>
  </conditionalFormatting>
  <conditionalFormatting sqref="Y15">
    <cfRule type="expression" dxfId="711" priority="51">
      <formula>Y$23=2</formula>
    </cfRule>
    <cfRule type="expression" dxfId="710" priority="52">
      <formula>Y$23=1</formula>
    </cfRule>
  </conditionalFormatting>
  <conditionalFormatting sqref="K45">
    <cfRule type="expression" dxfId="709" priority="49">
      <formula>K$23=2</formula>
    </cfRule>
    <cfRule type="expression" dxfId="708" priority="50">
      <formula>K$23=1</formula>
    </cfRule>
  </conditionalFormatting>
  <conditionalFormatting sqref="D75">
    <cfRule type="expression" dxfId="707" priority="47">
      <formula>D$63=2</formula>
    </cfRule>
    <cfRule type="expression" dxfId="706" priority="48">
      <formula>D$63=1</formula>
    </cfRule>
  </conditionalFormatting>
  <conditionalFormatting sqref="F75">
    <cfRule type="expression" dxfId="705" priority="45">
      <formula>F$63=2</formula>
    </cfRule>
    <cfRule type="expression" dxfId="704" priority="46">
      <formula>F$63=1</formula>
    </cfRule>
  </conditionalFormatting>
  <conditionalFormatting sqref="C75">
    <cfRule type="expression" dxfId="703" priority="43">
      <formula>C$63=2</formula>
    </cfRule>
    <cfRule type="expression" dxfId="702" priority="44">
      <formula>C$63=1</formula>
    </cfRule>
  </conditionalFormatting>
  <conditionalFormatting sqref="AF65">
    <cfRule type="expression" dxfId="701" priority="41">
      <formula>AF$63=2</formula>
    </cfRule>
    <cfRule type="expression" dxfId="700" priority="42">
      <formula>AF$63=1</formula>
    </cfRule>
  </conditionalFormatting>
  <conditionalFormatting sqref="C95:F95">
    <cfRule type="expression" dxfId="699" priority="39">
      <formula>C$23=2</formula>
    </cfRule>
    <cfRule type="expression" dxfId="698" priority="40">
      <formula>C$23=1</formula>
    </cfRule>
  </conditionalFormatting>
  <conditionalFormatting sqref="K95">
    <cfRule type="expression" dxfId="697" priority="37">
      <formula>K$23=2</formula>
    </cfRule>
    <cfRule type="expression" dxfId="696" priority="38">
      <formula>K$23=1</formula>
    </cfRule>
  </conditionalFormatting>
  <conditionalFormatting sqref="H106:I106">
    <cfRule type="expression" dxfId="695" priority="35">
      <formula>H$93=2</formula>
    </cfRule>
    <cfRule type="expression" dxfId="694" priority="36">
      <formula>H$93=1</formula>
    </cfRule>
  </conditionalFormatting>
  <conditionalFormatting sqref="J106">
    <cfRule type="expression" dxfId="693" priority="33">
      <formula>J$93=2</formula>
    </cfRule>
    <cfRule type="expression" dxfId="692" priority="34">
      <formula>J$93=1</formula>
    </cfRule>
  </conditionalFormatting>
  <conditionalFormatting sqref="C85">
    <cfRule type="expression" dxfId="691" priority="31">
      <formula>C$23=2</formula>
    </cfRule>
    <cfRule type="expression" dxfId="690" priority="32">
      <formula>C$23=1</formula>
    </cfRule>
  </conditionalFormatting>
  <conditionalFormatting sqref="E65">
    <cfRule type="expression" dxfId="689" priority="29">
      <formula>E$23=2</formula>
    </cfRule>
    <cfRule type="expression" dxfId="688" priority="30">
      <formula>E$23=1</formula>
    </cfRule>
  </conditionalFormatting>
  <conditionalFormatting sqref="Q13">
    <cfRule type="expression" dxfId="687" priority="27">
      <formula>$J$13=2</formula>
    </cfRule>
    <cfRule type="expression" dxfId="686" priority="28">
      <formula>$J$13=1</formula>
    </cfRule>
  </conditionalFormatting>
  <conditionalFormatting sqref="R13">
    <cfRule type="expression" dxfId="685" priority="25">
      <formula>$K$13=2</formula>
    </cfRule>
    <cfRule type="expression" dxfId="684" priority="26">
      <formula>$K$13=1</formula>
    </cfRule>
  </conditionalFormatting>
  <conditionalFormatting sqref="S13">
    <cfRule type="expression" dxfId="683" priority="23">
      <formula>$L$13=2</formula>
    </cfRule>
    <cfRule type="expression" dxfId="682" priority="24">
      <formula>$L$13=1</formula>
    </cfRule>
  </conditionalFormatting>
  <conditionalFormatting sqref="T13">
    <cfRule type="expression" dxfId="681" priority="15">
      <formula>$K$13=2</formula>
    </cfRule>
    <cfRule type="expression" dxfId="680" priority="16">
      <formula>$K$13=1</formula>
    </cfRule>
  </conditionalFormatting>
  <conditionalFormatting sqref="U13">
    <cfRule type="expression" dxfId="679" priority="21">
      <formula>$N$13=2</formula>
    </cfRule>
    <cfRule type="expression" dxfId="678" priority="22">
      <formula>$N$13=1</formula>
    </cfRule>
  </conditionalFormatting>
  <conditionalFormatting sqref="V13">
    <cfRule type="expression" dxfId="677" priority="19">
      <formula>$O$13=2</formula>
    </cfRule>
    <cfRule type="expression" dxfId="676" priority="20">
      <formula>$O$13=1</formula>
    </cfRule>
  </conditionalFormatting>
  <conditionalFormatting sqref="W13">
    <cfRule type="expression" dxfId="675" priority="17">
      <formula>$P$13=2</formula>
    </cfRule>
    <cfRule type="expression" dxfId="674" priority="18">
      <formula>$P$13=1</formula>
    </cfRule>
  </conditionalFormatting>
  <conditionalFormatting sqref="X13">
    <cfRule type="expression" dxfId="673" priority="13">
      <formula>$J$13=2</formula>
    </cfRule>
    <cfRule type="expression" dxfId="672" priority="14">
      <formula>$J$13=1</formula>
    </cfRule>
  </conditionalFormatting>
  <conditionalFormatting sqref="Y13">
    <cfRule type="expression" dxfId="671" priority="11">
      <formula>$K$13=2</formula>
    </cfRule>
    <cfRule type="expression" dxfId="670" priority="12">
      <formula>$K$13=1</formula>
    </cfRule>
  </conditionalFormatting>
  <conditionalFormatting sqref="Z13">
    <cfRule type="expression" dxfId="669" priority="9">
      <formula>$L$13=2</formula>
    </cfRule>
    <cfRule type="expression" dxfId="668" priority="10">
      <formula>$L$13=1</formula>
    </cfRule>
  </conditionalFormatting>
  <conditionalFormatting sqref="AA13">
    <cfRule type="expression" dxfId="667" priority="1">
      <formula>$K$13=2</formula>
    </cfRule>
    <cfRule type="expression" dxfId="666" priority="2">
      <formula>$K$13=1</formula>
    </cfRule>
  </conditionalFormatting>
  <conditionalFormatting sqref="AB13">
    <cfRule type="expression" dxfId="665" priority="7">
      <formula>$N$13=2</formula>
    </cfRule>
    <cfRule type="expression" dxfId="664" priority="8">
      <formula>$N$13=1</formula>
    </cfRule>
  </conditionalFormatting>
  <conditionalFormatting sqref="AC13">
    <cfRule type="expression" dxfId="663" priority="5">
      <formula>$O$13=2</formula>
    </cfRule>
    <cfRule type="expression" dxfId="662" priority="6">
      <formula>$O$13=1</formula>
    </cfRule>
  </conditionalFormatting>
  <conditionalFormatting sqref="AD13">
    <cfRule type="expression" dxfId="661" priority="3">
      <formula>$P$13=2</formula>
    </cfRule>
    <cfRule type="expression" dxfId="660" priority="4">
      <formula>$P$13=1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topLeftCell="A107" zoomScale="75" zoomScaleNormal="75" zoomScaleSheetLayoutView="75" workbookViewId="0">
      <selection activeCell="AG125" sqref="AG125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71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128</v>
      </c>
      <c r="G6" s="13" t="s">
        <v>0</v>
      </c>
      <c r="H6" s="145" t="s">
        <v>6</v>
      </c>
      <c r="I6" s="136"/>
      <c r="J6" s="11">
        <f>L8+L18+L28+L38+L48+L58+L68+L78+L88+L99+L109+L119</f>
        <v>0</v>
      </c>
      <c r="K6" s="13" t="s">
        <v>0</v>
      </c>
      <c r="L6" s="145" t="s">
        <v>8</v>
      </c>
      <c r="M6" s="136"/>
      <c r="N6" s="11">
        <f>P8+P18+P28+P38+P48+P58+P68+P78+P88+P99+P109+P119</f>
        <v>128</v>
      </c>
      <c r="O6" s="4" t="s">
        <v>0</v>
      </c>
      <c r="P6" s="12" t="s">
        <v>11</v>
      </c>
      <c r="Q6" s="11"/>
      <c r="R6" s="11">
        <f>U8+U18+U28+U38+U48+U58+U68+U78+U88+U99+U109+U119</f>
        <v>237</v>
      </c>
      <c r="S6" s="13" t="s">
        <v>0</v>
      </c>
      <c r="T6" s="145" t="s">
        <v>9</v>
      </c>
      <c r="U6" s="136"/>
      <c r="V6" s="11">
        <f>Y8+Y18+Y28+Y38+Y48+Y58+Y68+Y78+Y88+Y99+Y109+Y119</f>
        <v>140</v>
      </c>
      <c r="W6" s="13" t="s">
        <v>0</v>
      </c>
      <c r="X6" s="145" t="s">
        <v>10</v>
      </c>
      <c r="Y6" s="136"/>
      <c r="Z6" s="11">
        <f>AC8+AC18+AC28+AC38+AC48+AC58+AC68+AC78+AC88+AC99+AC109+AC119</f>
        <v>97</v>
      </c>
      <c r="AA6" s="4" t="s">
        <v>0</v>
      </c>
      <c r="AC6" s="135" t="s">
        <v>12</v>
      </c>
      <c r="AD6" s="136"/>
      <c r="AE6" s="136"/>
      <c r="AF6" s="22">
        <f>N6+Z6</f>
        <v>225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0</v>
      </c>
      <c r="M8" s="15" t="s">
        <v>0</v>
      </c>
      <c r="N8" s="141" t="s">
        <v>8</v>
      </c>
      <c r="O8" s="142"/>
      <c r="P8" s="14">
        <f>COUNTIF(C13:AG13,2)</f>
        <v>9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10</v>
      </c>
      <c r="Z8" s="15" t="s">
        <v>0</v>
      </c>
      <c r="AA8" s="141" t="s">
        <v>10</v>
      </c>
      <c r="AB8" s="142"/>
      <c r="AC8" s="14">
        <f>COUNTIF(C13:AG13,4)</f>
        <v>11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4</v>
      </c>
      <c r="F13" s="9">
        <v>4</v>
      </c>
      <c r="G13" s="9">
        <v>4</v>
      </c>
      <c r="H13" s="9">
        <v>2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2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2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2</v>
      </c>
      <c r="AD13" s="9">
        <v>2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>○</v>
      </c>
      <c r="F14" s="9" t="str">
        <f t="shared" si="4"/>
        <v>○</v>
      </c>
      <c r="G14" s="9" t="str">
        <f t="shared" si="4"/>
        <v>○</v>
      </c>
      <c r="H14" s="9" t="str">
        <f t="shared" si="4"/>
        <v>○</v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>○</v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>○</v>
      </c>
      <c r="W14" s="9"/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>○</v>
      </c>
      <c r="AD14" s="9" t="str">
        <f t="shared" si="4"/>
        <v>○</v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10</v>
      </c>
      <c r="I18" s="33" t="s">
        <v>0</v>
      </c>
      <c r="J18" s="141" t="s">
        <v>6</v>
      </c>
      <c r="K18" s="142"/>
      <c r="L18" s="32">
        <f>COUNTIF(C23:AG23,1)</f>
        <v>0</v>
      </c>
      <c r="M18" s="33" t="s">
        <v>0</v>
      </c>
      <c r="N18" s="141" t="s">
        <v>8</v>
      </c>
      <c r="O18" s="142"/>
      <c r="P18" s="32">
        <f>COUNTIF(C23:AG23,2)</f>
        <v>10</v>
      </c>
      <c r="Q18" s="34" t="s">
        <v>0</v>
      </c>
      <c r="R18" s="35"/>
      <c r="S18" s="148" t="s">
        <v>7</v>
      </c>
      <c r="T18" s="142"/>
      <c r="U18" s="32">
        <f>Y18+AC18</f>
        <v>21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10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2</v>
      </c>
      <c r="F23" s="7">
        <v>2</v>
      </c>
      <c r="G23" s="7">
        <v>2</v>
      </c>
      <c r="H23" s="7">
        <v>2</v>
      </c>
      <c r="I23" s="7">
        <v>3</v>
      </c>
      <c r="J23" s="7">
        <v>4</v>
      </c>
      <c r="K23" s="7">
        <v>3</v>
      </c>
      <c r="L23" s="7">
        <v>4</v>
      </c>
      <c r="M23" s="7">
        <v>2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4</v>
      </c>
      <c r="U23" s="7">
        <v>2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2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>○</v>
      </c>
      <c r="F24" s="7" t="str">
        <f t="shared" si="9"/>
        <v>○</v>
      </c>
      <c r="G24" s="7" t="str">
        <f t="shared" si="9"/>
        <v>○</v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>○</v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>○</v>
      </c>
      <c r="U24" s="7" t="str">
        <f t="shared" si="9"/>
        <v>○</v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>○</v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0</v>
      </c>
      <c r="M28" s="33" t="s">
        <v>0</v>
      </c>
      <c r="N28" s="141" t="s">
        <v>8</v>
      </c>
      <c r="O28" s="142"/>
      <c r="P28" s="32">
        <f>COUNTIF(C33:AF33,2)</f>
        <v>10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12</v>
      </c>
      <c r="Z28" s="32" t="s">
        <v>0</v>
      </c>
      <c r="AA28" s="141" t="s">
        <v>10</v>
      </c>
      <c r="AB28" s="142"/>
      <c r="AC28" s="31">
        <f>COUNTIF(C33:AF33,4)</f>
        <v>8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2</v>
      </c>
      <c r="D33" s="9">
        <v>2</v>
      </c>
      <c r="E33" s="9">
        <v>4</v>
      </c>
      <c r="F33" s="9">
        <v>3</v>
      </c>
      <c r="G33" s="9">
        <v>4</v>
      </c>
      <c r="H33" s="9">
        <v>3</v>
      </c>
      <c r="I33" s="9">
        <v>3</v>
      </c>
      <c r="J33" s="9">
        <v>2</v>
      </c>
      <c r="K33" s="9">
        <v>2</v>
      </c>
      <c r="L33" s="9">
        <v>4</v>
      </c>
      <c r="M33" s="9">
        <v>3</v>
      </c>
      <c r="N33" s="9">
        <v>4</v>
      </c>
      <c r="O33" s="9">
        <v>3</v>
      </c>
      <c r="P33" s="9">
        <v>3</v>
      </c>
      <c r="Q33" s="9">
        <v>2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2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2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>○</v>
      </c>
      <c r="D34" s="9" t="str">
        <f t="shared" si="14"/>
        <v>○</v>
      </c>
      <c r="E34" s="9" t="str">
        <f t="shared" si="14"/>
        <v>○</v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>○</v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>○</v>
      </c>
      <c r="O34" s="9" t="str">
        <f t="shared" si="14"/>
        <v/>
      </c>
      <c r="P34" s="9" t="str">
        <f t="shared" si="14"/>
        <v/>
      </c>
      <c r="Q34" s="9" t="str">
        <f t="shared" si="14"/>
        <v>○</v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>○</v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>○</v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0</v>
      </c>
      <c r="M38" s="33" t="s">
        <v>0</v>
      </c>
      <c r="N38" s="141" t="s">
        <v>8</v>
      </c>
      <c r="O38" s="142"/>
      <c r="P38" s="32">
        <f>COUNTIF(C43:AG43,2)</f>
        <v>9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16</v>
      </c>
      <c r="Z38" s="32" t="s">
        <v>0</v>
      </c>
      <c r="AA38" s="141" t="s">
        <v>10</v>
      </c>
      <c r="AB38" s="142"/>
      <c r="AC38" s="31">
        <f>COUNTIF(C43:AG43,4)</f>
        <v>6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4</v>
      </c>
      <c r="F43" s="43">
        <v>3</v>
      </c>
      <c r="G43" s="43">
        <v>3</v>
      </c>
      <c r="H43" s="43">
        <v>2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2</v>
      </c>
      <c r="P43" s="43">
        <v>2</v>
      </c>
      <c r="Q43" s="43">
        <v>2</v>
      </c>
      <c r="R43" s="43">
        <v>3</v>
      </c>
      <c r="S43" s="43">
        <v>4</v>
      </c>
      <c r="T43" s="43">
        <v>3</v>
      </c>
      <c r="U43" s="43">
        <v>4</v>
      </c>
      <c r="V43" s="43">
        <v>2</v>
      </c>
      <c r="W43" s="43">
        <v>2</v>
      </c>
      <c r="X43" s="43">
        <v>3</v>
      </c>
      <c r="Y43" s="43">
        <v>3</v>
      </c>
      <c r="Z43" s="43">
        <v>3</v>
      </c>
      <c r="AA43" s="43">
        <v>3</v>
      </c>
      <c r="AB43" s="43">
        <v>3</v>
      </c>
      <c r="AC43" s="43">
        <v>2</v>
      </c>
      <c r="AD43" s="43">
        <v>2</v>
      </c>
      <c r="AE43" s="43">
        <v>3</v>
      </c>
      <c r="AF43" s="43">
        <v>3</v>
      </c>
      <c r="AG43" s="43">
        <v>3</v>
      </c>
    </row>
    <row r="44" spans="2:34" s="44" customFormat="1" ht="24" customHeight="1" x14ac:dyDescent="0.15">
      <c r="B44" s="24" t="s">
        <v>13</v>
      </c>
      <c r="C44" s="43" t="str">
        <f t="shared" ref="C44:AF44" si="19">IF(C43=4,"○",IF(C43=2,"○",""))</f>
        <v>○</v>
      </c>
      <c r="D44" s="43" t="str">
        <f t="shared" si="19"/>
        <v/>
      </c>
      <c r="E44" s="43" t="str">
        <f t="shared" si="19"/>
        <v>○</v>
      </c>
      <c r="F44" s="43" t="str">
        <f t="shared" si="19"/>
        <v/>
      </c>
      <c r="G44" s="43" t="str">
        <f t="shared" si="19"/>
        <v/>
      </c>
      <c r="H44" s="43" t="str">
        <f t="shared" si="19"/>
        <v>○</v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>○</v>
      </c>
      <c r="P44" s="43">
        <v>1</v>
      </c>
      <c r="Q44" s="43" t="str">
        <f t="shared" si="19"/>
        <v>○</v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>○</v>
      </c>
      <c r="V44" s="43" t="str">
        <f t="shared" si="19"/>
        <v>○</v>
      </c>
      <c r="W44" s="43" t="str">
        <f t="shared" si="19"/>
        <v>○</v>
      </c>
      <c r="X44" s="43" t="str">
        <f t="shared" si="19"/>
        <v/>
      </c>
      <c r="Y44" s="43" t="str">
        <f t="shared" si="19"/>
        <v/>
      </c>
      <c r="Z44" s="43" t="str">
        <f t="shared" si="19"/>
        <v/>
      </c>
      <c r="AA44" s="43" t="str">
        <f t="shared" si="19"/>
        <v/>
      </c>
      <c r="AB44" s="43" t="str">
        <f t="shared" si="19"/>
        <v/>
      </c>
      <c r="AC44" s="43" t="str">
        <f t="shared" si="19"/>
        <v>○</v>
      </c>
      <c r="AD44" s="43" t="str">
        <f t="shared" si="19"/>
        <v>○</v>
      </c>
      <c r="AE44" s="43" t="str">
        <f t="shared" si="19"/>
        <v/>
      </c>
      <c r="AF44" s="43" t="str">
        <f t="shared" si="19"/>
        <v/>
      </c>
      <c r="AG44" s="43"/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0</v>
      </c>
      <c r="M48" s="33" t="s">
        <v>0</v>
      </c>
      <c r="N48" s="141" t="s">
        <v>8</v>
      </c>
      <c r="O48" s="142"/>
      <c r="P48" s="32">
        <f>COUNTIF(C53:AG53,2)</f>
        <v>14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12</v>
      </c>
      <c r="Z48" s="33" t="s">
        <v>0</v>
      </c>
      <c r="AA48" s="141" t="s">
        <v>10</v>
      </c>
      <c r="AB48" s="142"/>
      <c r="AC48" s="32">
        <f>COUNTIF(C53:AG53,4)</f>
        <v>5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2</v>
      </c>
      <c r="F53" s="9">
        <v>2</v>
      </c>
      <c r="G53" s="9">
        <v>3</v>
      </c>
      <c r="H53" s="9">
        <v>3</v>
      </c>
      <c r="I53" s="9">
        <v>3</v>
      </c>
      <c r="J53" s="9">
        <v>3</v>
      </c>
      <c r="K53" s="9">
        <v>3</v>
      </c>
      <c r="L53" s="9">
        <v>2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9">
        <v>3</v>
      </c>
      <c r="V53" s="9">
        <v>3</v>
      </c>
      <c r="W53" s="9">
        <v>3</v>
      </c>
      <c r="X53" s="9">
        <v>3</v>
      </c>
      <c r="Y53" s="9">
        <v>3</v>
      </c>
      <c r="Z53" s="9">
        <v>2</v>
      </c>
      <c r="AA53" s="9">
        <v>2</v>
      </c>
      <c r="AB53" s="9">
        <v>4</v>
      </c>
      <c r="AC53" s="9">
        <v>4</v>
      </c>
      <c r="AD53" s="9">
        <v>4</v>
      </c>
      <c r="AE53" s="9">
        <v>4</v>
      </c>
      <c r="AF53" s="9">
        <v>4</v>
      </c>
      <c r="AG53" s="9">
        <v>2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>○</v>
      </c>
      <c r="F54" s="9" t="str">
        <f t="shared" si="24"/>
        <v>○</v>
      </c>
      <c r="G54" s="9" t="str">
        <f t="shared" si="24"/>
        <v/>
      </c>
      <c r="H54" s="9" t="str">
        <f t="shared" si="24"/>
        <v/>
      </c>
      <c r="I54" s="9" t="str">
        <f t="shared" si="24"/>
        <v/>
      </c>
      <c r="J54" s="9" t="str">
        <f t="shared" si="24"/>
        <v/>
      </c>
      <c r="K54" s="9" t="str">
        <f t="shared" si="24"/>
        <v/>
      </c>
      <c r="L54" s="9" t="str">
        <f t="shared" si="24"/>
        <v>○</v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>○</v>
      </c>
      <c r="T54" s="9" t="str">
        <f t="shared" si="24"/>
        <v>○</v>
      </c>
      <c r="U54" s="9" t="str">
        <f t="shared" si="24"/>
        <v/>
      </c>
      <c r="V54" s="9" t="str">
        <f t="shared" si="24"/>
        <v/>
      </c>
      <c r="W54" s="9" t="str">
        <f t="shared" si="24"/>
        <v/>
      </c>
      <c r="X54" s="9" t="str">
        <f t="shared" si="24"/>
        <v/>
      </c>
      <c r="Y54" s="9" t="str">
        <f t="shared" si="24"/>
        <v/>
      </c>
      <c r="Z54" s="9" t="str">
        <f t="shared" si="24"/>
        <v>○</v>
      </c>
      <c r="AA54" s="9" t="str">
        <f t="shared" si="24"/>
        <v>○</v>
      </c>
      <c r="AB54" s="9" t="str">
        <f t="shared" si="24"/>
        <v>○</v>
      </c>
      <c r="AC54" s="9" t="str">
        <f t="shared" si="24"/>
        <v>○</v>
      </c>
      <c r="AD54" s="9" t="str">
        <f t="shared" si="24"/>
        <v>○</v>
      </c>
      <c r="AE54" s="9" t="str">
        <f t="shared" si="24"/>
        <v>○</v>
      </c>
      <c r="AF54" s="9" t="str">
        <f t="shared" si="24"/>
        <v>○</v>
      </c>
      <c r="AG54" s="9" t="str">
        <f t="shared" si="24"/>
        <v>○</v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181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0</v>
      </c>
      <c r="M58" s="33" t="s">
        <v>0</v>
      </c>
      <c r="N58" s="141" t="s">
        <v>8</v>
      </c>
      <c r="O58" s="142"/>
      <c r="P58" s="32">
        <f>COUNTIF(C63:AF63,2)</f>
        <v>11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12</v>
      </c>
      <c r="Z58" s="33" t="s">
        <v>0</v>
      </c>
      <c r="AA58" s="141" t="s">
        <v>10</v>
      </c>
      <c r="AB58" s="142"/>
      <c r="AC58" s="32">
        <f>COUNTIF(C63:AF63,4)</f>
        <v>7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2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3</v>
      </c>
      <c r="P63" s="9">
        <v>2</v>
      </c>
      <c r="Q63" s="9">
        <v>2</v>
      </c>
      <c r="R63" s="9">
        <v>2</v>
      </c>
      <c r="S63" s="9">
        <v>3</v>
      </c>
      <c r="T63" s="9">
        <v>4</v>
      </c>
      <c r="U63" s="9">
        <v>3</v>
      </c>
      <c r="V63" s="9">
        <v>3</v>
      </c>
      <c r="W63" s="9">
        <v>2</v>
      </c>
      <c r="X63" s="9">
        <v>2</v>
      </c>
      <c r="Y63" s="9">
        <v>2</v>
      </c>
      <c r="Z63" s="9">
        <v>3</v>
      </c>
      <c r="AA63" s="9">
        <v>4</v>
      </c>
      <c r="AB63" s="9">
        <v>3</v>
      </c>
      <c r="AC63" s="9">
        <v>3</v>
      </c>
      <c r="AD63" s="9">
        <v>2</v>
      </c>
      <c r="AE63" s="9">
        <v>2</v>
      </c>
      <c r="AF63" s="9">
        <v>4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>○</v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/>
      </c>
      <c r="P64" s="9" t="str">
        <f t="shared" si="28"/>
        <v>○</v>
      </c>
      <c r="Q64" s="9" t="str">
        <f t="shared" si="28"/>
        <v>○</v>
      </c>
      <c r="R64" s="9" t="str">
        <f t="shared" si="28"/>
        <v>○</v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>○</v>
      </c>
      <c r="X64" s="9" t="str">
        <f t="shared" si="28"/>
        <v>○</v>
      </c>
      <c r="Y64" s="9" t="str">
        <f t="shared" si="28"/>
        <v>○</v>
      </c>
      <c r="Z64" s="9" t="str">
        <f t="shared" si="28"/>
        <v/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>○</v>
      </c>
      <c r="AE64" s="9" t="str">
        <f t="shared" si="28"/>
        <v>○</v>
      </c>
      <c r="AF64" s="9" t="str">
        <f t="shared" si="28"/>
        <v>○</v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8</v>
      </c>
      <c r="I68" s="33" t="s">
        <v>0</v>
      </c>
      <c r="J68" s="141" t="s">
        <v>6</v>
      </c>
      <c r="K68" s="142"/>
      <c r="L68" s="32">
        <f>COUNTIF(C73:AG73,1)</f>
        <v>0</v>
      </c>
      <c r="M68" s="33" t="s">
        <v>0</v>
      </c>
      <c r="N68" s="141" t="s">
        <v>8</v>
      </c>
      <c r="O68" s="142"/>
      <c r="P68" s="32">
        <f>COUNTIF(C73:AG73,2)</f>
        <v>8</v>
      </c>
      <c r="Q68" s="34" t="s">
        <v>0</v>
      </c>
      <c r="R68" s="35"/>
      <c r="S68" s="148" t="s">
        <v>7</v>
      </c>
      <c r="T68" s="142"/>
      <c r="U68" s="32">
        <f>Y68+AC68</f>
        <v>23</v>
      </c>
      <c r="V68" s="33" t="s">
        <v>0</v>
      </c>
      <c r="W68" s="141" t="s">
        <v>9</v>
      </c>
      <c r="X68" s="142"/>
      <c r="Y68" s="32">
        <f>COUNTIF(C73:AG73,3)</f>
        <v>14</v>
      </c>
      <c r="Z68" s="33" t="s">
        <v>0</v>
      </c>
      <c r="AA68" s="141" t="s">
        <v>10</v>
      </c>
      <c r="AB68" s="142"/>
      <c r="AC68" s="32">
        <f>COUNTIF(C73:AG73,4)</f>
        <v>9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2</v>
      </c>
      <c r="H73" s="9">
        <v>2</v>
      </c>
      <c r="I73" s="9">
        <v>4</v>
      </c>
      <c r="J73" s="9">
        <v>3</v>
      </c>
      <c r="K73" s="9">
        <v>4</v>
      </c>
      <c r="L73" s="9">
        <v>3</v>
      </c>
      <c r="M73" s="9">
        <v>3</v>
      </c>
      <c r="N73" s="9">
        <v>2</v>
      </c>
      <c r="O73" s="9">
        <v>2</v>
      </c>
      <c r="P73" s="9">
        <v>4</v>
      </c>
      <c r="Q73" s="9">
        <v>3</v>
      </c>
      <c r="R73" s="9">
        <v>4</v>
      </c>
      <c r="S73" s="9">
        <v>3</v>
      </c>
      <c r="T73" s="9">
        <v>3</v>
      </c>
      <c r="U73" s="9">
        <v>2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2</v>
      </c>
      <c r="AC73" s="9">
        <v>2</v>
      </c>
      <c r="AD73" s="9">
        <v>4</v>
      </c>
      <c r="AE73" s="9">
        <v>3</v>
      </c>
      <c r="AF73" s="9">
        <v>4</v>
      </c>
      <c r="AG73" s="9">
        <v>3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>○</v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>○</v>
      </c>
      <c r="L74" s="9" t="str">
        <f t="shared" si="32"/>
        <v/>
      </c>
      <c r="M74" s="9" t="str">
        <f t="shared" si="32"/>
        <v/>
      </c>
      <c r="N74" s="9" t="str">
        <f t="shared" si="32"/>
        <v>○</v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>○</v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>○</v>
      </c>
      <c r="AC74" s="9" t="str">
        <f t="shared" si="32"/>
        <v>○</v>
      </c>
      <c r="AD74" s="9" t="str">
        <f t="shared" si="32"/>
        <v>○</v>
      </c>
      <c r="AE74" s="9" t="str">
        <f t="shared" si="32"/>
        <v/>
      </c>
      <c r="AF74" s="9" t="str">
        <f t="shared" si="32"/>
        <v>○</v>
      </c>
      <c r="AG74" s="9" t="str">
        <f t="shared" si="32"/>
        <v/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0</v>
      </c>
      <c r="M78" s="33" t="s">
        <v>0</v>
      </c>
      <c r="N78" s="141" t="s">
        <v>8</v>
      </c>
      <c r="O78" s="142"/>
      <c r="P78" s="32">
        <f>COUNTIF(C83:AF83,2)</f>
        <v>11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2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2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2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2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2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>○</v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>○</v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>○</v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>○</v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>○</v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12</v>
      </c>
      <c r="I88" s="33" t="s">
        <v>0</v>
      </c>
      <c r="J88" s="141" t="s">
        <v>6</v>
      </c>
      <c r="K88" s="142"/>
      <c r="L88" s="32">
        <f>COUNTIF(C93:AG93,1)</f>
        <v>0</v>
      </c>
      <c r="M88" s="33" t="s">
        <v>0</v>
      </c>
      <c r="N88" s="141" t="s">
        <v>8</v>
      </c>
      <c r="O88" s="142"/>
      <c r="P88" s="32">
        <f>COUNTIF(C93:AG93,2)</f>
        <v>12</v>
      </c>
      <c r="Q88" s="34" t="s">
        <v>0</v>
      </c>
      <c r="R88" s="35"/>
      <c r="S88" s="146" t="s">
        <v>7</v>
      </c>
      <c r="T88" s="147"/>
      <c r="U88" s="37">
        <f>Y88+AC88</f>
        <v>19</v>
      </c>
      <c r="V88" s="32" t="s">
        <v>0</v>
      </c>
      <c r="W88" s="141" t="s">
        <v>9</v>
      </c>
      <c r="X88" s="142"/>
      <c r="Y88" s="37">
        <f>COUNTIF(C93:AG93,3)</f>
        <v>10</v>
      </c>
      <c r="Z88" s="32" t="s">
        <v>0</v>
      </c>
      <c r="AA88" s="141" t="s">
        <v>10</v>
      </c>
      <c r="AB88" s="142"/>
      <c r="AC88" s="31">
        <f>COUNTIF(C93:AG93,4)</f>
        <v>9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2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2</v>
      </c>
      <c r="Q93" s="9">
        <v>2</v>
      </c>
      <c r="R93" s="9">
        <v>4</v>
      </c>
      <c r="S93" s="9">
        <v>3</v>
      </c>
      <c r="T93" s="9">
        <v>2</v>
      </c>
      <c r="U93" s="9">
        <v>3</v>
      </c>
      <c r="V93" s="9">
        <v>3</v>
      </c>
      <c r="W93" s="9">
        <v>2</v>
      </c>
      <c r="X93" s="9">
        <v>2</v>
      </c>
      <c r="Y93" s="9">
        <v>4</v>
      </c>
      <c r="Z93" s="9">
        <v>4</v>
      </c>
      <c r="AA93" s="9">
        <v>3</v>
      </c>
      <c r="AB93" s="9">
        <v>4</v>
      </c>
      <c r="AC93" s="9">
        <v>4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/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>○</v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>○</v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>○</v>
      </c>
      <c r="X94" s="9" t="str">
        <f t="shared" si="40"/>
        <v>○</v>
      </c>
      <c r="Y94" s="9" t="str">
        <f t="shared" si="40"/>
        <v>○</v>
      </c>
      <c r="Z94" s="9" t="str">
        <f t="shared" si="40"/>
        <v>○</v>
      </c>
      <c r="AA94" s="9" t="str">
        <f t="shared" si="40"/>
        <v/>
      </c>
      <c r="AB94" s="9" t="str">
        <f t="shared" si="40"/>
        <v>○</v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0</v>
      </c>
      <c r="M99" s="33" t="s">
        <v>0</v>
      </c>
      <c r="N99" s="141" t="s">
        <v>8</v>
      </c>
      <c r="O99" s="142"/>
      <c r="P99" s="32">
        <f>COUNTIF(C104:AG104,2)</f>
        <v>12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11</v>
      </c>
      <c r="Z99" s="32" t="s">
        <v>0</v>
      </c>
      <c r="AA99" s="141" t="s">
        <v>10</v>
      </c>
      <c r="AB99" s="142"/>
      <c r="AC99" s="31">
        <f>COUNTIF(C104:AG104,4)</f>
        <v>8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">
        <v>179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2</v>
      </c>
      <c r="G104" s="9">
        <v>2</v>
      </c>
      <c r="H104" s="9">
        <v>4</v>
      </c>
      <c r="I104" s="9">
        <v>4</v>
      </c>
      <c r="J104" s="9">
        <v>4</v>
      </c>
      <c r="K104" s="9">
        <v>3</v>
      </c>
      <c r="L104" s="9">
        <v>3</v>
      </c>
      <c r="M104" s="9">
        <v>2</v>
      </c>
      <c r="N104" s="9">
        <v>2</v>
      </c>
      <c r="O104" s="9">
        <v>2</v>
      </c>
      <c r="P104" s="9">
        <v>3</v>
      </c>
      <c r="Q104" s="9">
        <v>4</v>
      </c>
      <c r="R104" s="9">
        <v>3</v>
      </c>
      <c r="S104" s="9">
        <v>3</v>
      </c>
      <c r="T104" s="9">
        <v>2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2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>○</v>
      </c>
      <c r="G105" s="9" t="str">
        <f t="shared" si="44"/>
        <v>○</v>
      </c>
      <c r="H105" s="9" t="str">
        <f t="shared" si="44"/>
        <v>○</v>
      </c>
      <c r="I105" s="9" t="str">
        <f t="shared" si="44"/>
        <v>○</v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>○</v>
      </c>
      <c r="N105" s="9" t="str">
        <f t="shared" si="44"/>
        <v>○</v>
      </c>
      <c r="O105" s="9" t="str">
        <f t="shared" si="44"/>
        <v>○</v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>○</v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>○</v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0</v>
      </c>
      <c r="M109" s="33" t="s">
        <v>0</v>
      </c>
      <c r="N109" s="141" t="s">
        <v>8</v>
      </c>
      <c r="O109" s="142"/>
      <c r="P109" s="32">
        <f>COUNTIF(C114:AE114,2)</f>
        <v>11</v>
      </c>
      <c r="Q109" s="34" t="s">
        <v>0</v>
      </c>
      <c r="R109" s="35"/>
      <c r="S109" s="146" t="s">
        <v>7</v>
      </c>
      <c r="T109" s="147"/>
      <c r="U109" s="37">
        <f>Y109+AC109</f>
        <v>17</v>
      </c>
      <c r="V109" s="32" t="s">
        <v>0</v>
      </c>
      <c r="W109" s="141" t="s">
        <v>9</v>
      </c>
      <c r="X109" s="142"/>
      <c r="Y109" s="37">
        <f>COUNTIF(C114:AE114,3)</f>
        <v>10</v>
      </c>
      <c r="Z109" s="32" t="s">
        <v>0</v>
      </c>
      <c r="AA109" s="141" t="s">
        <v>10</v>
      </c>
      <c r="AB109" s="142"/>
      <c r="AC109" s="31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2</v>
      </c>
      <c r="D114" s="9">
        <v>2</v>
      </c>
      <c r="E114" s="9">
        <v>4</v>
      </c>
      <c r="F114" s="9">
        <v>3</v>
      </c>
      <c r="G114" s="9">
        <v>4</v>
      </c>
      <c r="H114" s="9">
        <v>2</v>
      </c>
      <c r="I114" s="9">
        <v>3</v>
      </c>
      <c r="J114" s="9">
        <v>2</v>
      </c>
      <c r="K114" s="9">
        <v>2</v>
      </c>
      <c r="L114" s="9">
        <v>4</v>
      </c>
      <c r="M114" s="9">
        <v>2</v>
      </c>
      <c r="N114" s="9">
        <v>4</v>
      </c>
      <c r="O114" s="9">
        <v>3</v>
      </c>
      <c r="P114" s="9">
        <v>3</v>
      </c>
      <c r="Q114" s="9">
        <v>2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2</v>
      </c>
      <c r="Y114" s="9">
        <v>2</v>
      </c>
      <c r="Z114" s="9">
        <v>2</v>
      </c>
      <c r="AA114" s="9">
        <v>3</v>
      </c>
      <c r="AB114" s="9">
        <v>4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>○</v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>○</v>
      </c>
      <c r="I115" s="9" t="str">
        <f t="shared" si="48"/>
        <v/>
      </c>
      <c r="J115" s="9" t="str">
        <f t="shared" si="48"/>
        <v>○</v>
      </c>
      <c r="K115" s="9" t="str">
        <f t="shared" si="48"/>
        <v>○</v>
      </c>
      <c r="L115" s="9" t="str">
        <f t="shared" si="48"/>
        <v>○</v>
      </c>
      <c r="M115" s="9" t="str">
        <f t="shared" si="48"/>
        <v>○</v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>○</v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>○</v>
      </c>
      <c r="Y115" s="9" t="str">
        <f t="shared" si="48"/>
        <v>○</v>
      </c>
      <c r="Z115" s="9" t="str">
        <f t="shared" si="48"/>
        <v>○</v>
      </c>
      <c r="AA115" s="9" t="str">
        <f t="shared" si="48"/>
        <v/>
      </c>
      <c r="AB115" s="9" t="str">
        <f t="shared" si="48"/>
        <v>○</v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0</v>
      </c>
      <c r="M119" s="33" t="s">
        <v>0</v>
      </c>
      <c r="N119" s="141" t="s">
        <v>8</v>
      </c>
      <c r="O119" s="142"/>
      <c r="P119" s="32">
        <f>COUNTIF(C124:AG124,2)</f>
        <v>11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9</v>
      </c>
      <c r="Z119" s="32" t="s">
        <v>0</v>
      </c>
      <c r="AA119" s="141" t="s">
        <v>10</v>
      </c>
      <c r="AB119" s="142"/>
      <c r="AC119" s="31">
        <f>COUNTIF(C124:AG124,4)</f>
        <v>11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2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2</v>
      </c>
      <c r="K124" s="9">
        <v>2</v>
      </c>
      <c r="L124" s="9">
        <v>4</v>
      </c>
      <c r="M124" s="9">
        <v>4</v>
      </c>
      <c r="N124" s="9">
        <v>4</v>
      </c>
      <c r="O124" s="9">
        <v>3</v>
      </c>
      <c r="P124" s="9">
        <v>3</v>
      </c>
      <c r="Q124" s="9">
        <v>2</v>
      </c>
      <c r="R124" s="9">
        <v>2</v>
      </c>
      <c r="S124" s="9">
        <v>4</v>
      </c>
      <c r="T124" s="9">
        <v>3</v>
      </c>
      <c r="U124" s="9">
        <v>4</v>
      </c>
      <c r="V124" s="9">
        <v>2</v>
      </c>
      <c r="W124" s="9">
        <v>3</v>
      </c>
      <c r="X124" s="9">
        <v>2</v>
      </c>
      <c r="Y124" s="9">
        <v>2</v>
      </c>
      <c r="Z124" s="9">
        <v>4</v>
      </c>
      <c r="AA124" s="9">
        <v>3</v>
      </c>
      <c r="AB124" s="9">
        <v>3</v>
      </c>
      <c r="AC124" s="9">
        <v>4</v>
      </c>
      <c r="AD124" s="9">
        <v>4</v>
      </c>
      <c r="AE124" s="9">
        <v>2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>○</v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>○</v>
      </c>
      <c r="K125" s="9" t="str">
        <f t="shared" si="52"/>
        <v>○</v>
      </c>
      <c r="L125" s="9" t="str">
        <f t="shared" si="52"/>
        <v>○</v>
      </c>
      <c r="M125" s="9" t="str">
        <f t="shared" si="52"/>
        <v>○</v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>○</v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>○</v>
      </c>
      <c r="W125" s="9" t="str">
        <f t="shared" si="52"/>
        <v/>
      </c>
      <c r="X125" s="9" t="str">
        <f t="shared" si="52"/>
        <v>○</v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/>
      </c>
      <c r="AC125" s="9" t="str">
        <f t="shared" si="52"/>
        <v>○</v>
      </c>
      <c r="AD125" s="9" t="str">
        <f t="shared" si="52"/>
        <v>○</v>
      </c>
      <c r="AE125" s="9" t="str">
        <f t="shared" si="52"/>
        <v>○</v>
      </c>
      <c r="AF125" s="9" t="str">
        <f t="shared" si="52"/>
        <v>○</v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9">
      <selection activeCell="AK117" sqref="AK11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>
      <selection activeCell="AK117" sqref="AK11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9">
      <selection activeCell="AK117" sqref="AK11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9">
      <selection activeCell="AK117" sqref="AK11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109">
      <selection activeCell="AK117" sqref="AK117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659" priority="242">
      <formula>$C$13=2</formula>
    </cfRule>
    <cfRule type="expression" dxfId="658" priority="243">
      <formula>$C$13=1</formula>
    </cfRule>
  </conditionalFormatting>
  <conditionalFormatting sqref="C12:C16">
    <cfRule type="expression" dxfId="657" priority="236">
      <formula>$C$13=2</formula>
    </cfRule>
    <cfRule type="expression" dxfId="656" priority="237">
      <formula>$C$13=1</formula>
    </cfRule>
  </conditionalFormatting>
  <conditionalFormatting sqref="C19:C24">
    <cfRule type="expression" dxfId="655" priority="111">
      <formula>$C$23=2</formula>
    </cfRule>
    <cfRule type="expression" dxfId="654" priority="112">
      <formula>$C$23=1</formula>
    </cfRule>
  </conditionalFormatting>
  <conditionalFormatting sqref="C25:C26">
    <cfRule type="expression" dxfId="653" priority="77">
      <formula>$S$13=2</formula>
    </cfRule>
    <cfRule type="expression" dxfId="652" priority="78">
      <formula>$S$13=1</formula>
    </cfRule>
  </conditionalFormatting>
  <conditionalFormatting sqref="C45:C46">
    <cfRule type="expression" dxfId="651" priority="91">
      <formula>C$43=2</formula>
    </cfRule>
    <cfRule type="expression" dxfId="650" priority="92">
      <formula>C$43=1</formula>
    </cfRule>
  </conditionalFormatting>
  <conditionalFormatting sqref="C110:AE117">
    <cfRule type="expression" dxfId="649" priority="121">
      <formula>C$114=2</formula>
    </cfRule>
    <cfRule type="expression" dxfId="648" priority="122">
      <formula>C$114=1</formula>
    </cfRule>
  </conditionalFormatting>
  <conditionalFormatting sqref="C29:AF36">
    <cfRule type="expression" dxfId="647" priority="151">
      <formula>C$33=2</formula>
    </cfRule>
    <cfRule type="expression" dxfId="646" priority="152">
      <formula>C$33=1</formula>
    </cfRule>
  </conditionalFormatting>
  <conditionalFormatting sqref="C59:AF64 C66:AF66 F65:AE65 C65:D65">
    <cfRule type="expression" dxfId="645" priority="141">
      <formula>C$63=2</formula>
    </cfRule>
    <cfRule type="expression" dxfId="644" priority="142">
      <formula>C$63=1</formula>
    </cfRule>
  </conditionalFormatting>
  <conditionalFormatting sqref="C79:AF84 C86:AF86 D85:AF85">
    <cfRule type="expression" dxfId="643" priority="133">
      <formula>C$83=2</formula>
    </cfRule>
    <cfRule type="expression" dxfId="642" priority="134">
      <formula>C$83=1</formula>
    </cfRule>
  </conditionalFormatting>
  <conditionalFormatting sqref="C39:AG44 C46:AG46 C45:J45 L45:AG45">
    <cfRule type="expression" dxfId="641" priority="147">
      <formula>C$43=2</formula>
    </cfRule>
    <cfRule type="expression" dxfId="640" priority="148">
      <formula>C$43=1</formula>
    </cfRule>
  </conditionalFormatting>
  <conditionalFormatting sqref="C49:AG56">
    <cfRule type="expression" dxfId="639" priority="145">
      <formula>C$53=2</formula>
    </cfRule>
    <cfRule type="expression" dxfId="638" priority="146">
      <formula>C$53=1</formula>
    </cfRule>
  </conditionalFormatting>
  <conditionalFormatting sqref="C69:AG74 C76:AG76 E75 G75:AG75">
    <cfRule type="expression" dxfId="637" priority="89">
      <formula>C$73=2</formula>
    </cfRule>
    <cfRule type="expression" dxfId="636" priority="90">
      <formula>C$73=1</formula>
    </cfRule>
  </conditionalFormatting>
  <conditionalFormatting sqref="C89:AG94 C96:AG96 G95:J95 L95:AG95">
    <cfRule type="expression" dxfId="635" priority="87">
      <formula>C$93=2</formula>
    </cfRule>
    <cfRule type="expression" dxfId="634" priority="88">
      <formula>C$93=1</formula>
    </cfRule>
  </conditionalFormatting>
  <conditionalFormatting sqref="C100:AG105 C107:AG107 C106:G106 K106:AG106">
    <cfRule type="expression" dxfId="633" priority="115">
      <formula>C$104=2</formula>
    </cfRule>
    <cfRule type="expression" dxfId="632" priority="116">
      <formula>C$104=1</formula>
    </cfRule>
  </conditionalFormatting>
  <conditionalFormatting sqref="C120:AG127">
    <cfRule type="expression" dxfId="631" priority="117">
      <formula>C$124=2</formula>
    </cfRule>
    <cfRule type="expression" dxfId="630" priority="118">
      <formula>C$124=1</formula>
    </cfRule>
  </conditionalFormatting>
  <conditionalFormatting sqref="D9">
    <cfRule type="expression" dxfId="629" priority="234">
      <formula>D13=2</formula>
    </cfRule>
    <cfRule type="expression" dxfId="628" priority="235">
      <formula>D13=1</formula>
    </cfRule>
  </conditionalFormatting>
  <conditionalFormatting sqref="D12">
    <cfRule type="expression" dxfId="627" priority="233">
      <formula>$D$13=1</formula>
    </cfRule>
  </conditionalFormatting>
  <conditionalFormatting sqref="D12:D16">
    <cfRule type="expression" dxfId="626" priority="229">
      <formula>$D$13=2</formula>
    </cfRule>
  </conditionalFormatting>
  <conditionalFormatting sqref="D15:D16">
    <cfRule type="expression" dxfId="625" priority="230">
      <formula>$D$13=1</formula>
    </cfRule>
  </conditionalFormatting>
  <conditionalFormatting sqref="D19:D26">
    <cfRule type="expression" dxfId="624" priority="109">
      <formula>$D$23=2</formula>
    </cfRule>
    <cfRule type="expression" dxfId="623" priority="110">
      <formula>$D$23=1</formula>
    </cfRule>
  </conditionalFormatting>
  <conditionalFormatting sqref="E9">
    <cfRule type="expression" dxfId="622" priority="227">
      <formula>$E$13=2</formula>
    </cfRule>
    <cfRule type="expression" dxfId="621" priority="228">
      <formula>$E$13=1</formula>
    </cfRule>
  </conditionalFormatting>
  <conditionalFormatting sqref="E12:E16">
    <cfRule type="expression" dxfId="620" priority="221">
      <formula>$E$13=2</formula>
    </cfRule>
    <cfRule type="expression" dxfId="619" priority="222">
      <formula>$E$13=1</formula>
    </cfRule>
  </conditionalFormatting>
  <conditionalFormatting sqref="E24:E26">
    <cfRule type="expression" dxfId="618" priority="107">
      <formula>E$23=2</formula>
    </cfRule>
    <cfRule type="expression" dxfId="617" priority="108">
      <formula>E$23=1</formula>
    </cfRule>
  </conditionalFormatting>
  <conditionalFormatting sqref="E19:F23">
    <cfRule type="expression" dxfId="616" priority="155">
      <formula>E$23=2</formula>
    </cfRule>
    <cfRule type="expression" dxfId="615" priority="156">
      <formula>E$23=1</formula>
    </cfRule>
  </conditionalFormatting>
  <conditionalFormatting sqref="F9:F14">
    <cfRule type="expression" dxfId="614" priority="219">
      <formula>$F$13=2</formula>
    </cfRule>
    <cfRule type="expression" dxfId="613" priority="220">
      <formula>$F$13=1</formula>
    </cfRule>
  </conditionalFormatting>
  <conditionalFormatting sqref="F15:F16">
    <cfRule type="expression" dxfId="612" priority="101">
      <formula>$S$13=2</formula>
    </cfRule>
    <cfRule type="expression" dxfId="611" priority="102">
      <formula>$S$13=1</formula>
    </cfRule>
  </conditionalFormatting>
  <conditionalFormatting sqref="F24">
    <cfRule type="expression" dxfId="610" priority="105">
      <formula>F$23=2</formula>
    </cfRule>
    <cfRule type="expression" dxfId="609" priority="106">
      <formula>F$23=1</formula>
    </cfRule>
  </conditionalFormatting>
  <conditionalFormatting sqref="F25:I26">
    <cfRule type="expression" dxfId="608" priority="93">
      <formula>F$23=2</formula>
    </cfRule>
    <cfRule type="expression" dxfId="607" priority="94">
      <formula>F$23=1</formula>
    </cfRule>
  </conditionalFormatting>
  <conditionalFormatting sqref="G9:G16">
    <cfRule type="expression" dxfId="606" priority="217">
      <formula>$G$13=2</formula>
    </cfRule>
    <cfRule type="expression" dxfId="605" priority="218">
      <formula>$G$13=1</formula>
    </cfRule>
  </conditionalFormatting>
  <conditionalFormatting sqref="G23:N24">
    <cfRule type="expression" dxfId="604" priority="65">
      <formula>G$23=2</formula>
    </cfRule>
    <cfRule type="expression" dxfId="603" priority="66">
      <formula>G$23=1</formula>
    </cfRule>
  </conditionalFormatting>
  <conditionalFormatting sqref="G19:AG22">
    <cfRule type="expression" dxfId="602" priority="153">
      <formula>G$23=2</formula>
    </cfRule>
    <cfRule type="expression" dxfId="601" priority="154">
      <formula>G$23=1</formula>
    </cfRule>
  </conditionalFormatting>
  <conditionalFormatting sqref="H9:H16">
    <cfRule type="expression" dxfId="600" priority="215">
      <formula>$H$13=2</formula>
    </cfRule>
    <cfRule type="expression" dxfId="599" priority="216">
      <formula>$H$13=1</formula>
    </cfRule>
  </conditionalFormatting>
  <conditionalFormatting sqref="I9:I16">
    <cfRule type="expression" dxfId="598" priority="213">
      <formula>$I$13=2</formula>
    </cfRule>
    <cfRule type="expression" dxfId="597" priority="214">
      <formula>$I$13=1</formula>
    </cfRule>
  </conditionalFormatting>
  <conditionalFormatting sqref="J9:J14">
    <cfRule type="expression" dxfId="596" priority="211">
      <formula>$J$13=2</formula>
    </cfRule>
    <cfRule type="expression" dxfId="595" priority="212">
      <formula>$J$13=1</formula>
    </cfRule>
  </conditionalFormatting>
  <conditionalFormatting sqref="J15:J16">
    <cfRule type="expression" dxfId="594" priority="99">
      <formula>$C$13=2</formula>
    </cfRule>
    <cfRule type="expression" dxfId="593" priority="100">
      <formula>$C$13=1</formula>
    </cfRule>
  </conditionalFormatting>
  <conditionalFormatting sqref="J25:L26">
    <cfRule type="expression" dxfId="592" priority="43">
      <formula>$S$13=2</formula>
    </cfRule>
    <cfRule type="expression" dxfId="591" priority="44">
      <formula>$S$13=1</formula>
    </cfRule>
  </conditionalFormatting>
  <conditionalFormatting sqref="K9:K14">
    <cfRule type="expression" dxfId="590" priority="209">
      <formula>$K$13=2</formula>
    </cfRule>
    <cfRule type="expression" dxfId="589" priority="210">
      <formula>$K$13=1</formula>
    </cfRule>
  </conditionalFormatting>
  <conditionalFormatting sqref="K15:K16">
    <cfRule type="expression" dxfId="588" priority="83">
      <formula>$S$13=2</formula>
    </cfRule>
    <cfRule type="expression" dxfId="587" priority="84">
      <formula>$S$13=1</formula>
    </cfRule>
  </conditionalFormatting>
  <conditionalFormatting sqref="L9:L16">
    <cfRule type="expression" dxfId="586" priority="207">
      <formula>$L$13=2</formula>
    </cfRule>
    <cfRule type="expression" dxfId="585" priority="208">
      <formula>$L$13=1</formula>
    </cfRule>
  </conditionalFormatting>
  <conditionalFormatting sqref="M9:M12">
    <cfRule type="expression" dxfId="584" priority="205">
      <formula>$M$13=2</formula>
    </cfRule>
    <cfRule type="expression" dxfId="583" priority="206">
      <formula>$M$13=1</formula>
    </cfRule>
  </conditionalFormatting>
  <conditionalFormatting sqref="M13:M14">
    <cfRule type="expression" dxfId="582" priority="75">
      <formula>$K$13=2</formula>
    </cfRule>
    <cfRule type="expression" dxfId="581" priority="76">
      <formula>$K$13=1</formula>
    </cfRule>
  </conditionalFormatting>
  <conditionalFormatting sqref="M15:M16">
    <cfRule type="expression" dxfId="580" priority="73">
      <formula>$S$13=2</formula>
    </cfRule>
    <cfRule type="expression" dxfId="579" priority="74">
      <formula>$S$13=1</formula>
    </cfRule>
  </conditionalFormatting>
  <conditionalFormatting sqref="M25:N26">
    <cfRule type="expression" dxfId="578" priority="37">
      <formula>M$23=2</formula>
    </cfRule>
    <cfRule type="expression" dxfId="577" priority="38">
      <formula>M$23=1</formula>
    </cfRule>
  </conditionalFormatting>
  <conditionalFormatting sqref="N9:N16">
    <cfRule type="expression" dxfId="576" priority="203">
      <formula>$N$13=2</formula>
    </cfRule>
    <cfRule type="expression" dxfId="575" priority="204">
      <formula>$N$13=1</formula>
    </cfRule>
  </conditionalFormatting>
  <conditionalFormatting sqref="O9:O16">
    <cfRule type="expression" dxfId="574" priority="201">
      <formula>$O$13=2</formula>
    </cfRule>
    <cfRule type="expression" dxfId="573" priority="202">
      <formula>$O$13=1</formula>
    </cfRule>
  </conditionalFormatting>
  <conditionalFormatting sqref="O23:AG26">
    <cfRule type="expression" dxfId="572" priority="39">
      <formula>O$23=2</formula>
    </cfRule>
    <cfRule type="expression" dxfId="571" priority="40">
      <formula>O$23=1</formula>
    </cfRule>
  </conditionalFormatting>
  <conditionalFormatting sqref="P9:P16">
    <cfRule type="expression" dxfId="570" priority="197">
      <formula>$P$13=2</formula>
    </cfRule>
    <cfRule type="expression" dxfId="569" priority="198">
      <formula>$P$13=1</formula>
    </cfRule>
  </conditionalFormatting>
  <conditionalFormatting sqref="Q9:Q14 Q16">
    <cfRule type="expression" dxfId="568" priority="199">
      <formula>$Q$13=2</formula>
    </cfRule>
    <cfRule type="expression" dxfId="567" priority="200">
      <formula>$Q$13=1</formula>
    </cfRule>
  </conditionalFormatting>
  <conditionalFormatting sqref="R9:R16">
    <cfRule type="expression" dxfId="566" priority="195">
      <formula>$R$13=2</formula>
    </cfRule>
    <cfRule type="expression" dxfId="565" priority="196">
      <formula>$R$13=1</formula>
    </cfRule>
  </conditionalFormatting>
  <conditionalFormatting sqref="S9:S16">
    <cfRule type="expression" dxfId="564" priority="193">
      <formula>$S$13=2</formula>
    </cfRule>
    <cfRule type="expression" dxfId="563" priority="194">
      <formula>$S$13=1</formula>
    </cfRule>
  </conditionalFormatting>
  <conditionalFormatting sqref="T9:T14">
    <cfRule type="expression" dxfId="562" priority="191">
      <formula>$T$13=2</formula>
    </cfRule>
    <cfRule type="expression" dxfId="561" priority="192">
      <formula>$T$13=1</formula>
    </cfRule>
  </conditionalFormatting>
  <conditionalFormatting sqref="T16">
    <cfRule type="expression" dxfId="560" priority="97">
      <formula>$S$13=2</formula>
    </cfRule>
    <cfRule type="expression" dxfId="559" priority="98">
      <formula>$S$13=1</formula>
    </cfRule>
  </conditionalFormatting>
  <conditionalFormatting sqref="U9:U16">
    <cfRule type="expression" dxfId="558" priority="189">
      <formula>$U$13=2</formula>
    </cfRule>
    <cfRule type="expression" dxfId="557" priority="190">
      <formula>$U$13=1</formula>
    </cfRule>
  </conditionalFormatting>
  <conditionalFormatting sqref="V9:V16">
    <cfRule type="expression" dxfId="556" priority="187">
      <formula>$V$13=2</formula>
    </cfRule>
    <cfRule type="expression" dxfId="555" priority="188">
      <formula>$V$13=1</formula>
    </cfRule>
  </conditionalFormatting>
  <conditionalFormatting sqref="W9:W16">
    <cfRule type="expression" dxfId="554" priority="185">
      <formula>$W$13=2</formula>
    </cfRule>
    <cfRule type="expression" dxfId="553" priority="186">
      <formula>$W$13=1</formula>
    </cfRule>
  </conditionalFormatting>
  <conditionalFormatting sqref="X9:X14">
    <cfRule type="expression" dxfId="552" priority="183">
      <formula>$X$13=2</formula>
    </cfRule>
    <cfRule type="expression" dxfId="551" priority="184">
      <formula>$X$13=1</formula>
    </cfRule>
  </conditionalFormatting>
  <conditionalFormatting sqref="X15:X16">
    <cfRule type="expression" dxfId="550" priority="95">
      <formula>$Q$13=2</formula>
    </cfRule>
    <cfRule type="expression" dxfId="549" priority="96">
      <formula>$Q$13=1</formula>
    </cfRule>
  </conditionalFormatting>
  <conditionalFormatting sqref="Y9:Y14 Y16">
    <cfRule type="expression" dxfId="548" priority="81">
      <formula>$Y$13=2</formula>
    </cfRule>
    <cfRule type="expression" dxfId="547" priority="82">
      <formula>$Y$13=1</formula>
    </cfRule>
  </conditionalFormatting>
  <conditionalFormatting sqref="Z9:Z16">
    <cfRule type="expression" dxfId="546" priority="179">
      <formula>$Z$13=2</formula>
    </cfRule>
    <cfRule type="expression" dxfId="545" priority="180">
      <formula>$Z$13=1</formula>
    </cfRule>
  </conditionalFormatting>
  <conditionalFormatting sqref="AA9:AA14">
    <cfRule type="expression" dxfId="544" priority="177">
      <formula>$AA$13=2</formula>
    </cfRule>
    <cfRule type="expression" dxfId="543" priority="178">
      <formula>$AA$13=1</formula>
    </cfRule>
  </conditionalFormatting>
  <conditionalFormatting sqref="AA16">
    <cfRule type="expression" dxfId="542" priority="71">
      <formula>$Y$13=2</formula>
    </cfRule>
    <cfRule type="expression" dxfId="541" priority="72">
      <formula>$Y$13=1</formula>
    </cfRule>
  </conditionalFormatting>
  <conditionalFormatting sqref="AB9:AB16">
    <cfRule type="expression" dxfId="540" priority="175">
      <formula>$AB$13=2</formula>
    </cfRule>
    <cfRule type="expression" dxfId="539" priority="176">
      <formula>$AB$13=1</formula>
    </cfRule>
  </conditionalFormatting>
  <conditionalFormatting sqref="AC9:AC16">
    <cfRule type="expression" dxfId="538" priority="173">
      <formula>$AC$13=2</formula>
    </cfRule>
    <cfRule type="expression" dxfId="537" priority="174">
      <formula>$AC$13=1</formula>
    </cfRule>
  </conditionalFormatting>
  <conditionalFormatting sqref="AD9:AD14">
    <cfRule type="expression" dxfId="536" priority="171">
      <formula>$AD$13=2</formula>
    </cfRule>
    <cfRule type="expression" dxfId="535" priority="172">
      <formula>$AD$13=1</formula>
    </cfRule>
  </conditionalFormatting>
  <conditionalFormatting sqref="AD15:AD16">
    <cfRule type="expression" dxfId="534" priority="79">
      <formula>$AE$13=2</formula>
    </cfRule>
    <cfRule type="expression" dxfId="533" priority="80">
      <formula>$AE$13=1</formula>
    </cfRule>
  </conditionalFormatting>
  <conditionalFormatting sqref="AE9:AE16">
    <cfRule type="expression" dxfId="532" priority="169">
      <formula>$AE$13=2</formula>
    </cfRule>
    <cfRule type="expression" dxfId="531" priority="170">
      <formula>$AE$13=1</formula>
    </cfRule>
  </conditionalFormatting>
  <conditionalFormatting sqref="AE110:AE113">
    <cfRule type="expression" dxfId="530" priority="114">
      <formula>$AE$114=0</formula>
    </cfRule>
  </conditionalFormatting>
  <conditionalFormatting sqref="AF6">
    <cfRule type="expression" dxfId="529" priority="113">
      <formula>$AF$6&lt;105</formula>
    </cfRule>
  </conditionalFormatting>
  <conditionalFormatting sqref="AF9:AF16">
    <cfRule type="expression" dxfId="528" priority="167">
      <formula>$AF$13=2</formula>
    </cfRule>
    <cfRule type="expression" dxfId="527" priority="168">
      <formula>$AF$13=1</formula>
    </cfRule>
  </conditionalFormatting>
  <conditionalFormatting sqref="AG9:AG16">
    <cfRule type="expression" dxfId="526" priority="165">
      <formula>$AG$13=2</formula>
    </cfRule>
    <cfRule type="expression" dxfId="525" priority="166">
      <formula>$AG$13=1</formula>
    </cfRule>
  </conditionalFormatting>
  <conditionalFormatting sqref="Q15">
    <cfRule type="expression" dxfId="524" priority="35">
      <formula>$S$13=2</formula>
    </cfRule>
    <cfRule type="expression" dxfId="523" priority="36">
      <formula>$S$13=1</formula>
    </cfRule>
  </conditionalFormatting>
  <conditionalFormatting sqref="T15">
    <cfRule type="expression" dxfId="522" priority="33">
      <formula>$S$13=2</formula>
    </cfRule>
    <cfRule type="expression" dxfId="521" priority="34">
      <formula>$S$13=1</formula>
    </cfRule>
  </conditionalFormatting>
  <conditionalFormatting sqref="AA15">
    <cfRule type="expression" dxfId="520" priority="31">
      <formula>$AC$13=2</formula>
    </cfRule>
    <cfRule type="expression" dxfId="519" priority="32">
      <formula>$AC$13=1</formula>
    </cfRule>
  </conditionalFormatting>
  <conditionalFormatting sqref="Y15">
    <cfRule type="expression" dxfId="518" priority="29">
      <formula>Y$23=2</formula>
    </cfRule>
    <cfRule type="expression" dxfId="517" priority="30">
      <formula>Y$23=1</formula>
    </cfRule>
  </conditionalFormatting>
  <conditionalFormatting sqref="K45">
    <cfRule type="expression" dxfId="516" priority="27">
      <formula>K$23=2</formula>
    </cfRule>
    <cfRule type="expression" dxfId="515" priority="28">
      <formula>K$23=1</formula>
    </cfRule>
  </conditionalFormatting>
  <conditionalFormatting sqref="D75">
    <cfRule type="expression" dxfId="514" priority="23">
      <formula>D$63=2</formula>
    </cfRule>
    <cfRule type="expression" dxfId="513" priority="24">
      <formula>D$63=1</formula>
    </cfRule>
  </conditionalFormatting>
  <conditionalFormatting sqref="F75">
    <cfRule type="expression" dxfId="512" priority="21">
      <formula>F$63=2</formula>
    </cfRule>
    <cfRule type="expression" dxfId="511" priority="22">
      <formula>F$63=1</formula>
    </cfRule>
  </conditionalFormatting>
  <conditionalFormatting sqref="C75">
    <cfRule type="expression" dxfId="510" priority="19">
      <formula>C$63=2</formula>
    </cfRule>
    <cfRule type="expression" dxfId="509" priority="20">
      <formula>C$63=1</formula>
    </cfRule>
  </conditionalFormatting>
  <conditionalFormatting sqref="AF65">
    <cfRule type="expression" dxfId="508" priority="17">
      <formula>AF$63=2</formula>
    </cfRule>
    <cfRule type="expression" dxfId="507" priority="18">
      <formula>AF$63=1</formula>
    </cfRule>
  </conditionalFormatting>
  <conditionalFormatting sqref="C95:F95">
    <cfRule type="expression" dxfId="506" priority="13">
      <formula>C$23=2</formula>
    </cfRule>
    <cfRule type="expression" dxfId="505" priority="14">
      <formula>C$23=1</formula>
    </cfRule>
  </conditionalFormatting>
  <conditionalFormatting sqref="K95">
    <cfRule type="expression" dxfId="504" priority="9">
      <formula>K$23=2</formula>
    </cfRule>
    <cfRule type="expression" dxfId="503" priority="10">
      <formula>K$23=1</formula>
    </cfRule>
  </conditionalFormatting>
  <conditionalFormatting sqref="H106:I106">
    <cfRule type="expression" dxfId="502" priority="7">
      <formula>H$93=2</formula>
    </cfRule>
    <cfRule type="expression" dxfId="501" priority="8">
      <formula>H$93=1</formula>
    </cfRule>
  </conditionalFormatting>
  <conditionalFormatting sqref="J106">
    <cfRule type="expression" dxfId="500" priority="5">
      <formula>J$93=2</formula>
    </cfRule>
    <cfRule type="expression" dxfId="499" priority="6">
      <formula>J$93=1</formula>
    </cfRule>
  </conditionalFormatting>
  <conditionalFormatting sqref="C85">
    <cfRule type="expression" dxfId="498" priority="3">
      <formula>C$23=2</formula>
    </cfRule>
    <cfRule type="expression" dxfId="497" priority="4">
      <formula>C$23=1</formula>
    </cfRule>
  </conditionalFormatting>
  <conditionalFormatting sqref="E65">
    <cfRule type="expression" dxfId="496" priority="1">
      <formula>E$23=2</formula>
    </cfRule>
    <cfRule type="expression" dxfId="495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75" zoomScaleNormal="75" zoomScaleSheetLayoutView="75" workbookViewId="0">
      <selection activeCell="AH134" sqref="AH134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72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123</v>
      </c>
      <c r="G6" s="13" t="s">
        <v>0</v>
      </c>
      <c r="H6" s="145" t="s">
        <v>6</v>
      </c>
      <c r="I6" s="136"/>
      <c r="J6" s="11">
        <f>L8+L18+L28+L38+L48+L58+L68+L78+L88+L99+L109+L119</f>
        <v>122</v>
      </c>
      <c r="K6" s="13" t="s">
        <v>0</v>
      </c>
      <c r="L6" s="145" t="s">
        <v>8</v>
      </c>
      <c r="M6" s="136"/>
      <c r="N6" s="11">
        <f>P8+P18+P28+P38+P48+P58+P68+P78+P88+P99+P109+P119</f>
        <v>1</v>
      </c>
      <c r="O6" s="4" t="s">
        <v>0</v>
      </c>
      <c r="P6" s="12" t="s">
        <v>11</v>
      </c>
      <c r="Q6" s="11"/>
      <c r="R6" s="11">
        <f>U8+U18+U28+U38+U48+U58+U68+U78+U88+U99+U109+U119</f>
        <v>242</v>
      </c>
      <c r="S6" s="13" t="s">
        <v>0</v>
      </c>
      <c r="T6" s="145" t="s">
        <v>9</v>
      </c>
      <c r="U6" s="136"/>
      <c r="V6" s="11">
        <f>Y8+Y18+Y28+Y38+Y48+Y58+Y68+Y78+Y88+Y99+Y109+Y119</f>
        <v>117</v>
      </c>
      <c r="W6" s="13" t="s">
        <v>0</v>
      </c>
      <c r="X6" s="145" t="s">
        <v>10</v>
      </c>
      <c r="Y6" s="136"/>
      <c r="Z6" s="11">
        <f>AC8+AC18+AC28+AC38+AC48+AC58+AC68+AC78+AC88+AC99+AC109+AC119</f>
        <v>125</v>
      </c>
      <c r="AA6" s="4" t="s">
        <v>0</v>
      </c>
      <c r="AC6" s="135" t="s">
        <v>12</v>
      </c>
      <c r="AD6" s="136"/>
      <c r="AE6" s="136"/>
      <c r="AF6" s="22">
        <f>N6+Z6</f>
        <v>126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9</v>
      </c>
      <c r="M8" s="15" t="s">
        <v>0</v>
      </c>
      <c r="N8" s="141" t="s">
        <v>8</v>
      </c>
      <c r="O8" s="142"/>
      <c r="P8" s="14">
        <f>COUNTIF(C13:AG13,2)</f>
        <v>0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9</v>
      </c>
      <c r="Z8" s="15" t="s">
        <v>0</v>
      </c>
      <c r="AA8" s="141" t="s">
        <v>10</v>
      </c>
      <c r="AB8" s="142"/>
      <c r="AC8" s="14">
        <f>COUNTIF(C13:AG13,4)</f>
        <v>12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120">
        <v>6</v>
      </c>
      <c r="I9" s="120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120">
        <v>13</v>
      </c>
      <c r="P9" s="120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120">
        <v>20</v>
      </c>
      <c r="W9" s="120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120">
        <v>27</v>
      </c>
      <c r="AD9" s="120">
        <v>28</v>
      </c>
      <c r="AE9" s="12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121">
        <f t="shared" si="0"/>
        <v>45388</v>
      </c>
      <c r="I10" s="121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121">
        <f t="shared" si="0"/>
        <v>45395</v>
      </c>
      <c r="P10" s="121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121">
        <f t="shared" si="0"/>
        <v>45402</v>
      </c>
      <c r="W10" s="121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121">
        <f t="shared" si="0"/>
        <v>45409</v>
      </c>
      <c r="AD10" s="121">
        <f t="shared" si="0"/>
        <v>45410</v>
      </c>
      <c r="AE10" s="121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22">
        <f t="shared" si="2"/>
        <v>6</v>
      </c>
      <c r="I11" s="122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22">
        <f t="shared" si="2"/>
        <v>6</v>
      </c>
      <c r="P11" s="122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22">
        <f t="shared" si="2"/>
        <v>6</v>
      </c>
      <c r="W11" s="122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22">
        <f t="shared" si="2"/>
        <v>6</v>
      </c>
      <c r="AD11" s="122">
        <f t="shared" si="2"/>
        <v>7</v>
      </c>
      <c r="AE11" s="122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123" t="str">
        <f t="shared" si="3"/>
        <v>土</v>
      </c>
      <c r="I12" s="123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123" t="str">
        <f t="shared" si="3"/>
        <v>土</v>
      </c>
      <c r="P12" s="123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123" t="str">
        <f t="shared" si="3"/>
        <v>土</v>
      </c>
      <c r="W12" s="123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123" t="str">
        <f t="shared" si="3"/>
        <v>土</v>
      </c>
      <c r="AD12" s="123" t="str">
        <f t="shared" si="3"/>
        <v>日</v>
      </c>
      <c r="AE12" s="123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4</v>
      </c>
      <c r="F13" s="9">
        <v>4</v>
      </c>
      <c r="G13" s="9">
        <v>4</v>
      </c>
      <c r="H13" s="120">
        <v>1</v>
      </c>
      <c r="I13" s="120">
        <v>1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120">
        <v>1</v>
      </c>
      <c r="P13" s="120">
        <v>1</v>
      </c>
      <c r="Q13" s="9">
        <v>4</v>
      </c>
      <c r="R13" s="9">
        <v>3</v>
      </c>
      <c r="S13" s="9">
        <v>4</v>
      </c>
      <c r="T13" s="9">
        <v>3</v>
      </c>
      <c r="U13" s="9">
        <v>4</v>
      </c>
      <c r="V13" s="120">
        <v>1</v>
      </c>
      <c r="W13" s="120">
        <v>1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120">
        <v>1</v>
      </c>
      <c r="AD13" s="120">
        <v>1</v>
      </c>
      <c r="AE13" s="120">
        <v>1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>○</v>
      </c>
      <c r="F14" s="9" t="str">
        <f t="shared" si="4"/>
        <v>○</v>
      </c>
      <c r="G14" s="9" t="str">
        <f t="shared" si="4"/>
        <v>○</v>
      </c>
      <c r="H14" s="120" t="str">
        <f t="shared" si="4"/>
        <v/>
      </c>
      <c r="I14" s="120" t="str">
        <f t="shared" si="4"/>
        <v/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120" t="str">
        <f t="shared" si="4"/>
        <v/>
      </c>
      <c r="P14" s="120" t="str">
        <f t="shared" si="4"/>
        <v/>
      </c>
      <c r="Q14" s="9" t="str">
        <f t="shared" si="4"/>
        <v>○</v>
      </c>
      <c r="R14" s="9" t="str">
        <f t="shared" si="4"/>
        <v/>
      </c>
      <c r="S14" s="9" t="str">
        <f t="shared" si="4"/>
        <v>○</v>
      </c>
      <c r="T14" s="9" t="str">
        <f t="shared" si="4"/>
        <v/>
      </c>
      <c r="U14" s="9" t="str">
        <f t="shared" si="4"/>
        <v>○</v>
      </c>
      <c r="V14" s="120" t="str">
        <f t="shared" si="4"/>
        <v/>
      </c>
      <c r="W14" s="120" t="str">
        <f t="shared" si="4"/>
        <v/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120" t="str">
        <f t="shared" si="4"/>
        <v/>
      </c>
      <c r="AD14" s="120" t="str">
        <f t="shared" si="4"/>
        <v/>
      </c>
      <c r="AE14" s="120" t="str">
        <f t="shared" si="4"/>
        <v/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124"/>
      <c r="I15" s="124"/>
      <c r="J15" s="74" t="s">
        <v>82</v>
      </c>
      <c r="K15" s="49" t="s">
        <v>83</v>
      </c>
      <c r="L15" s="49" t="s">
        <v>22</v>
      </c>
      <c r="M15" s="49"/>
      <c r="N15" s="49"/>
      <c r="O15" s="124"/>
      <c r="P15" s="124"/>
      <c r="Q15" s="55" t="s">
        <v>23</v>
      </c>
      <c r="R15" s="49"/>
      <c r="S15" s="49"/>
      <c r="T15" s="55" t="s">
        <v>23</v>
      </c>
      <c r="U15" s="49" t="s">
        <v>157</v>
      </c>
      <c r="V15" s="124"/>
      <c r="W15" s="126"/>
      <c r="X15" s="49" t="s">
        <v>84</v>
      </c>
      <c r="Y15" s="49" t="s">
        <v>95</v>
      </c>
      <c r="Z15" s="49"/>
      <c r="AA15" s="55" t="s">
        <v>88</v>
      </c>
      <c r="AB15" s="49"/>
      <c r="AC15" s="128"/>
      <c r="AD15" s="124"/>
      <c r="AE15" s="129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125"/>
      <c r="I16" s="125"/>
      <c r="J16" s="28"/>
      <c r="K16" s="28"/>
      <c r="L16" s="28"/>
      <c r="M16" s="28"/>
      <c r="N16" s="28"/>
      <c r="O16" s="125"/>
      <c r="P16" s="125"/>
      <c r="Q16" s="28"/>
      <c r="R16" s="28"/>
      <c r="S16" s="28"/>
      <c r="T16" s="28"/>
      <c r="U16" s="28"/>
      <c r="V16" s="125"/>
      <c r="W16" s="125"/>
      <c r="X16" s="28"/>
      <c r="Y16" s="28"/>
      <c r="Z16" s="28"/>
      <c r="AA16" s="28"/>
      <c r="AB16" s="28"/>
      <c r="AC16" s="125"/>
      <c r="AD16" s="125"/>
      <c r="AE16" s="125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11</v>
      </c>
      <c r="I18" s="33" t="s">
        <v>0</v>
      </c>
      <c r="J18" s="141" t="s">
        <v>6</v>
      </c>
      <c r="K18" s="142"/>
      <c r="L18" s="32">
        <f>COUNTIF(C23:AG23,1)</f>
        <v>10</v>
      </c>
      <c r="M18" s="33" t="s">
        <v>0</v>
      </c>
      <c r="N18" s="141" t="s">
        <v>8</v>
      </c>
      <c r="O18" s="142"/>
      <c r="P18" s="32">
        <f>COUNTIF(C23:AG23,2)</f>
        <v>1</v>
      </c>
      <c r="Q18" s="34" t="s">
        <v>0</v>
      </c>
      <c r="R18" s="35"/>
      <c r="S18" s="148" t="s">
        <v>7</v>
      </c>
      <c r="T18" s="142"/>
      <c r="U18" s="32">
        <f>Y18+AC18</f>
        <v>20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1</v>
      </c>
      <c r="H23" s="7">
        <v>1</v>
      </c>
      <c r="I23" s="7">
        <v>3</v>
      </c>
      <c r="J23" s="7">
        <v>4</v>
      </c>
      <c r="K23" s="7">
        <v>3</v>
      </c>
      <c r="L23" s="7">
        <v>4</v>
      </c>
      <c r="M23" s="7">
        <v>1</v>
      </c>
      <c r="N23" s="7">
        <v>1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1</v>
      </c>
      <c r="U23" s="7">
        <v>1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1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/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/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/>
      </c>
      <c r="U24" s="7" t="str">
        <f t="shared" si="9"/>
        <v/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/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10</v>
      </c>
      <c r="M28" s="33" t="s">
        <v>0</v>
      </c>
      <c r="N28" s="141" t="s">
        <v>8</v>
      </c>
      <c r="O28" s="142"/>
      <c r="P28" s="32">
        <f>COUNTIF(C33:AF33,2)</f>
        <v>0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12</v>
      </c>
      <c r="Z28" s="32" t="s">
        <v>0</v>
      </c>
      <c r="AA28" s="141" t="s">
        <v>10</v>
      </c>
      <c r="AB28" s="142"/>
      <c r="AC28" s="31">
        <f>COUNTIF(C33:AF33,4)</f>
        <v>8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1</v>
      </c>
      <c r="E33" s="9">
        <v>4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1</v>
      </c>
      <c r="L33" s="9">
        <v>4</v>
      </c>
      <c r="M33" s="9">
        <v>3</v>
      </c>
      <c r="N33" s="9">
        <v>4</v>
      </c>
      <c r="O33" s="9">
        <v>3</v>
      </c>
      <c r="P33" s="9">
        <v>3</v>
      </c>
      <c r="Q33" s="9">
        <v>1</v>
      </c>
      <c r="R33" s="9">
        <v>1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1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1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/>
      </c>
      <c r="E34" s="9" t="str">
        <f t="shared" si="14"/>
        <v>○</v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/>
      </c>
      <c r="L34" s="9" t="str">
        <f t="shared" si="14"/>
        <v>○</v>
      </c>
      <c r="M34" s="9" t="str">
        <f t="shared" si="14"/>
        <v/>
      </c>
      <c r="N34" s="9" t="str">
        <f t="shared" si="14"/>
        <v>○</v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/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/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/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9</v>
      </c>
      <c r="M38" s="33" t="s">
        <v>0</v>
      </c>
      <c r="N38" s="141" t="s">
        <v>8</v>
      </c>
      <c r="O38" s="142"/>
      <c r="P38" s="32">
        <f>COUNTIF(C43:AG43,2)</f>
        <v>0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12</v>
      </c>
      <c r="Z38" s="32" t="s">
        <v>0</v>
      </c>
      <c r="AA38" s="141" t="s">
        <v>10</v>
      </c>
      <c r="AB38" s="142"/>
      <c r="AC38" s="31">
        <f>COUNTIF(C43:AG43,4)</f>
        <v>10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4</v>
      </c>
      <c r="F43" s="43">
        <v>3</v>
      </c>
      <c r="G43" s="43">
        <v>3</v>
      </c>
      <c r="H43" s="43">
        <v>1</v>
      </c>
      <c r="I43" s="43">
        <v>1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1</v>
      </c>
      <c r="Q43" s="43">
        <v>1</v>
      </c>
      <c r="R43" s="43">
        <v>3</v>
      </c>
      <c r="S43" s="43">
        <v>4</v>
      </c>
      <c r="T43" s="43">
        <v>3</v>
      </c>
      <c r="U43" s="43">
        <v>4</v>
      </c>
      <c r="V43" s="43">
        <v>1</v>
      </c>
      <c r="W43" s="43">
        <v>1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1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>○</v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/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/>
      </c>
      <c r="Q44" s="43" t="str">
        <f t="shared" si="19"/>
        <v/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>○</v>
      </c>
      <c r="V44" s="43" t="str">
        <f t="shared" si="19"/>
        <v/>
      </c>
      <c r="W44" s="43" t="str">
        <f t="shared" si="19"/>
        <v/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/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9</v>
      </c>
      <c r="I48" s="33" t="s">
        <v>0</v>
      </c>
      <c r="J48" s="141" t="s">
        <v>6</v>
      </c>
      <c r="K48" s="142"/>
      <c r="L48" s="32">
        <f>COUNTIF(C53:AG53,1)</f>
        <v>9</v>
      </c>
      <c r="M48" s="33" t="s">
        <v>0</v>
      </c>
      <c r="N48" s="141" t="s">
        <v>8</v>
      </c>
      <c r="O48" s="142"/>
      <c r="P48" s="32">
        <f>COUNTIF(C53:AG53,2)</f>
        <v>0</v>
      </c>
      <c r="Q48" s="34" t="s">
        <v>0</v>
      </c>
      <c r="R48" s="35"/>
      <c r="S48" s="148" t="s">
        <v>7</v>
      </c>
      <c r="T48" s="142"/>
      <c r="U48" s="32">
        <f>Y48+AC48</f>
        <v>22</v>
      </c>
      <c r="V48" s="33" t="s">
        <v>0</v>
      </c>
      <c r="W48" s="141" t="s">
        <v>9</v>
      </c>
      <c r="X48" s="142"/>
      <c r="Y48" s="32">
        <f>COUNTIF(C53:AG53,3)</f>
        <v>2</v>
      </c>
      <c r="Z48" s="33" t="s">
        <v>0</v>
      </c>
      <c r="AA48" s="141" t="s">
        <v>10</v>
      </c>
      <c r="AB48" s="142"/>
      <c r="AC48" s="32">
        <f>COUNTIF(C53:AG53,4)</f>
        <v>20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1</v>
      </c>
      <c r="G53" s="9">
        <v>4</v>
      </c>
      <c r="H53" s="9">
        <v>4</v>
      </c>
      <c r="I53" s="9">
        <v>4</v>
      </c>
      <c r="J53" s="9">
        <v>4</v>
      </c>
      <c r="K53" s="9">
        <v>4</v>
      </c>
      <c r="L53" s="9">
        <v>1</v>
      </c>
      <c r="M53" s="9">
        <v>1</v>
      </c>
      <c r="N53" s="9">
        <v>1</v>
      </c>
      <c r="O53" s="9">
        <v>4</v>
      </c>
      <c r="P53" s="9">
        <v>4</v>
      </c>
      <c r="Q53" s="9">
        <v>4</v>
      </c>
      <c r="R53" s="9">
        <v>4</v>
      </c>
      <c r="S53" s="9">
        <v>1</v>
      </c>
      <c r="T53" s="9">
        <v>1</v>
      </c>
      <c r="U53" s="9">
        <v>4</v>
      </c>
      <c r="V53" s="9">
        <v>4</v>
      </c>
      <c r="W53" s="9">
        <v>4</v>
      </c>
      <c r="X53" s="9">
        <v>4</v>
      </c>
      <c r="Y53" s="9">
        <v>4</v>
      </c>
      <c r="Z53" s="9">
        <v>1</v>
      </c>
      <c r="AA53" s="9">
        <v>1</v>
      </c>
      <c r="AB53" s="9">
        <v>4</v>
      </c>
      <c r="AC53" s="9">
        <v>4</v>
      </c>
      <c r="AD53" s="9">
        <v>4</v>
      </c>
      <c r="AE53" s="9">
        <v>4</v>
      </c>
      <c r="AF53" s="9">
        <v>4</v>
      </c>
      <c r="AG53" s="9">
        <v>4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/>
      </c>
      <c r="G54" s="9" t="str">
        <f t="shared" si="24"/>
        <v>○</v>
      </c>
      <c r="H54" s="9" t="str">
        <f t="shared" si="24"/>
        <v>○</v>
      </c>
      <c r="I54" s="9" t="str">
        <f t="shared" si="24"/>
        <v>○</v>
      </c>
      <c r="J54" s="9" t="str">
        <f t="shared" si="24"/>
        <v>○</v>
      </c>
      <c r="K54" s="9" t="str">
        <f t="shared" si="24"/>
        <v>○</v>
      </c>
      <c r="L54" s="9" t="str">
        <f t="shared" si="24"/>
        <v/>
      </c>
      <c r="M54" s="9" t="str">
        <f t="shared" si="24"/>
        <v/>
      </c>
      <c r="N54" s="9" t="str">
        <f t="shared" si="24"/>
        <v/>
      </c>
      <c r="O54" s="9" t="str">
        <f t="shared" si="24"/>
        <v>○</v>
      </c>
      <c r="P54" s="9" t="str">
        <f t="shared" si="24"/>
        <v>○</v>
      </c>
      <c r="Q54" s="9" t="str">
        <f>IF(Q53=4,"○",IF(Q53=2,"○",""))</f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/>
      </c>
      <c r="U54" s="9" t="str">
        <f t="shared" si="24"/>
        <v>○</v>
      </c>
      <c r="V54" s="9" t="str">
        <f t="shared" si="24"/>
        <v>○</v>
      </c>
      <c r="W54" s="9" t="str">
        <f t="shared" si="24"/>
        <v>○</v>
      </c>
      <c r="X54" s="9" t="str">
        <f t="shared" si="24"/>
        <v>○</v>
      </c>
      <c r="Y54" s="9" t="str">
        <f t="shared" si="24"/>
        <v>○</v>
      </c>
      <c r="Z54" s="9" t="str">
        <f t="shared" si="24"/>
        <v/>
      </c>
      <c r="AA54" s="9" t="str">
        <f t="shared" si="24"/>
        <v/>
      </c>
      <c r="AB54" s="9" t="str">
        <f t="shared" si="24"/>
        <v>○</v>
      </c>
      <c r="AC54" s="9" t="str">
        <f t="shared" si="24"/>
        <v>○</v>
      </c>
      <c r="AD54" s="9" t="str">
        <f t="shared" si="24"/>
        <v>○</v>
      </c>
      <c r="AE54" s="9" t="str">
        <f t="shared" si="24"/>
        <v>○</v>
      </c>
      <c r="AF54" s="9" t="str">
        <f t="shared" si="24"/>
        <v>○</v>
      </c>
      <c r="AG54" s="9" t="str">
        <f t="shared" si="24"/>
        <v>○</v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11</v>
      </c>
      <c r="M58" s="33" t="s">
        <v>0</v>
      </c>
      <c r="N58" s="141" t="s">
        <v>8</v>
      </c>
      <c r="O58" s="142"/>
      <c r="P58" s="32">
        <f>COUNTIF(C63:AF63,2)</f>
        <v>0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9</v>
      </c>
      <c r="Z58" s="33" t="s">
        <v>0</v>
      </c>
      <c r="AA58" s="141" t="s">
        <v>10</v>
      </c>
      <c r="AB58" s="142"/>
      <c r="AC58" s="32">
        <f>COUNTIF(C63:AF63,4)</f>
        <v>10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1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1</v>
      </c>
      <c r="K63" s="9">
        <v>4</v>
      </c>
      <c r="L63" s="9">
        <v>3</v>
      </c>
      <c r="M63" s="9">
        <v>4</v>
      </c>
      <c r="N63" s="9">
        <v>4</v>
      </c>
      <c r="O63" s="9">
        <v>4</v>
      </c>
      <c r="P63" s="9">
        <v>1</v>
      </c>
      <c r="Q63" s="9">
        <v>1</v>
      </c>
      <c r="R63" s="9">
        <v>1</v>
      </c>
      <c r="S63" s="9">
        <v>3</v>
      </c>
      <c r="T63" s="9">
        <v>4</v>
      </c>
      <c r="U63" s="9">
        <v>3</v>
      </c>
      <c r="V63" s="9">
        <v>4</v>
      </c>
      <c r="W63" s="9">
        <v>1</v>
      </c>
      <c r="X63" s="9">
        <v>1</v>
      </c>
      <c r="Y63" s="9">
        <v>1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1</v>
      </c>
      <c r="AF63" s="9">
        <v>4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/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/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>○</v>
      </c>
      <c r="O64" s="9" t="str">
        <f t="shared" si="28"/>
        <v>○</v>
      </c>
      <c r="P64" s="9" t="str">
        <f t="shared" si="28"/>
        <v/>
      </c>
      <c r="Q64" s="9" t="str">
        <f t="shared" si="28"/>
        <v/>
      </c>
      <c r="R64" s="9" t="str">
        <f t="shared" si="28"/>
        <v/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>○</v>
      </c>
      <c r="W64" s="9" t="str">
        <f t="shared" si="28"/>
        <v/>
      </c>
      <c r="X64" s="9" t="str">
        <f t="shared" si="28"/>
        <v/>
      </c>
      <c r="Y64" s="9" t="str">
        <f t="shared" si="28"/>
        <v/>
      </c>
      <c r="Z64" s="9" t="str">
        <f t="shared" si="28"/>
        <v/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/>
      </c>
      <c r="AF64" s="9" t="str">
        <f t="shared" si="28"/>
        <v>○</v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9</v>
      </c>
      <c r="M68" s="33" t="s">
        <v>0</v>
      </c>
      <c r="N68" s="141" t="s">
        <v>8</v>
      </c>
      <c r="O68" s="142"/>
      <c r="P68" s="32">
        <f>COUNTIF(C73:AG73,2)</f>
        <v>0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13</v>
      </c>
      <c r="Z68" s="33" t="s">
        <v>0</v>
      </c>
      <c r="AA68" s="141" t="s">
        <v>10</v>
      </c>
      <c r="AB68" s="142"/>
      <c r="AC68" s="32">
        <f>COUNTIF(C73:AG73,4)</f>
        <v>9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1</v>
      </c>
      <c r="I73" s="9">
        <v>4</v>
      </c>
      <c r="J73" s="9">
        <v>3</v>
      </c>
      <c r="K73" s="9">
        <v>4</v>
      </c>
      <c r="L73" s="9">
        <v>3</v>
      </c>
      <c r="M73" s="9">
        <v>3</v>
      </c>
      <c r="N73" s="9">
        <v>1</v>
      </c>
      <c r="O73" s="9">
        <v>1</v>
      </c>
      <c r="P73" s="9">
        <v>1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1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1</v>
      </c>
      <c r="AD73" s="9">
        <v>4</v>
      </c>
      <c r="AE73" s="9">
        <v>4</v>
      </c>
      <c r="AF73" s="9">
        <v>4</v>
      </c>
      <c r="AG73" s="9">
        <v>3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/>
      </c>
      <c r="I74" s="9" t="str">
        <f t="shared" si="32"/>
        <v>○</v>
      </c>
      <c r="J74" s="9" t="str">
        <f t="shared" si="32"/>
        <v/>
      </c>
      <c r="K74" s="9" t="str">
        <f t="shared" si="32"/>
        <v>○</v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/>
      </c>
      <c r="P74" s="9" t="str">
        <f t="shared" si="32"/>
        <v/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/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/>
      </c>
      <c r="AD74" s="9" t="str">
        <f t="shared" si="32"/>
        <v>○</v>
      </c>
      <c r="AE74" s="9" t="str">
        <f t="shared" si="32"/>
        <v>○</v>
      </c>
      <c r="AF74" s="9" t="str">
        <f t="shared" si="32"/>
        <v>○</v>
      </c>
      <c r="AG74" s="9" t="str">
        <f t="shared" si="32"/>
        <v/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11</v>
      </c>
      <c r="M78" s="33" t="s">
        <v>0</v>
      </c>
      <c r="N78" s="141" t="s">
        <v>8</v>
      </c>
      <c r="O78" s="142"/>
      <c r="P78" s="32">
        <f>COUNTIF(C83:AF83,2)</f>
        <v>0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12</v>
      </c>
      <c r="Z78" s="46" t="s">
        <v>0</v>
      </c>
      <c r="AA78" s="149" t="s">
        <v>10</v>
      </c>
      <c r="AB78" s="150"/>
      <c r="AC78" s="45">
        <f>COUNTIF(C83:AF83,4)</f>
        <v>7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1</v>
      </c>
      <c r="F83" s="9">
        <v>1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1</v>
      </c>
      <c r="M83" s="9">
        <v>4</v>
      </c>
      <c r="N83" s="9">
        <v>3</v>
      </c>
      <c r="O83" s="9">
        <v>1</v>
      </c>
      <c r="P83" s="9">
        <v>4</v>
      </c>
      <c r="Q83" s="9">
        <v>3</v>
      </c>
      <c r="R83" s="9">
        <v>1</v>
      </c>
      <c r="S83" s="9">
        <v>1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1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/>
      </c>
      <c r="F84" s="9" t="str">
        <f t="shared" si="36"/>
        <v/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/>
      </c>
      <c r="M84" s="9" t="str">
        <f t="shared" si="36"/>
        <v>○</v>
      </c>
      <c r="N84" s="9" t="str">
        <f t="shared" si="36"/>
        <v/>
      </c>
      <c r="O84" s="9" t="str">
        <f t="shared" si="36"/>
        <v/>
      </c>
      <c r="P84" s="9" t="str">
        <f t="shared" si="36"/>
        <v>○</v>
      </c>
      <c r="Q84" s="9" t="str">
        <f t="shared" si="36"/>
        <v/>
      </c>
      <c r="R84" s="9" t="str">
        <f t="shared" si="36"/>
        <v/>
      </c>
      <c r="S84" s="9" t="str">
        <f t="shared" si="36"/>
        <v/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/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11</v>
      </c>
      <c r="I88" s="33" t="s">
        <v>0</v>
      </c>
      <c r="J88" s="141" t="s">
        <v>6</v>
      </c>
      <c r="K88" s="142"/>
      <c r="L88" s="32">
        <f>COUNTIF(C93:AG93,1)</f>
        <v>11</v>
      </c>
      <c r="M88" s="33" t="s">
        <v>0</v>
      </c>
      <c r="N88" s="141" t="s">
        <v>8</v>
      </c>
      <c r="O88" s="142"/>
      <c r="P88" s="32">
        <f>COUNTIF(C93:AG93,2)</f>
        <v>0</v>
      </c>
      <c r="Q88" s="34" t="s">
        <v>0</v>
      </c>
      <c r="R88" s="35"/>
      <c r="S88" s="146" t="s">
        <v>7</v>
      </c>
      <c r="T88" s="147"/>
      <c r="U88" s="37">
        <f>Y88+AC88</f>
        <v>20</v>
      </c>
      <c r="V88" s="32" t="s">
        <v>0</v>
      </c>
      <c r="W88" s="141" t="s">
        <v>9</v>
      </c>
      <c r="X88" s="142"/>
      <c r="Y88" s="37">
        <f>COUNTIF(C93:AG93,3)</f>
        <v>9</v>
      </c>
      <c r="Z88" s="32" t="s">
        <v>0</v>
      </c>
      <c r="AA88" s="141" t="s">
        <v>10</v>
      </c>
      <c r="AB88" s="142"/>
      <c r="AC88" s="31">
        <f>COUNTIF(C93:AG93,4)</f>
        <v>11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1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1</v>
      </c>
      <c r="J93" s="9">
        <v>1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1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1</v>
      </c>
      <c r="Y93" s="9">
        <v>4</v>
      </c>
      <c r="Z93" s="9">
        <v>4</v>
      </c>
      <c r="AA93" s="9">
        <v>4</v>
      </c>
      <c r="AB93" s="9">
        <v>4</v>
      </c>
      <c r="AC93" s="9">
        <v>4</v>
      </c>
      <c r="AD93" s="9">
        <v>1</v>
      </c>
      <c r="AE93" s="9">
        <v>1</v>
      </c>
      <c r="AF93" s="9">
        <v>1</v>
      </c>
      <c r="AG93" s="9">
        <v>1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/>
      </c>
      <c r="D94" s="9" t="str">
        <f t="shared" si="40"/>
        <v>○</v>
      </c>
      <c r="E94" s="9" t="str">
        <f t="shared" si="40"/>
        <v/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/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/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/>
      </c>
      <c r="Y94" s="9" t="str">
        <f t="shared" si="40"/>
        <v>○</v>
      </c>
      <c r="Z94" s="9" t="str">
        <f t="shared" si="40"/>
        <v>○</v>
      </c>
      <c r="AA94" s="9" t="str">
        <f t="shared" si="40"/>
        <v>○</v>
      </c>
      <c r="AB94" s="9" t="str">
        <f t="shared" si="40"/>
        <v>○</v>
      </c>
      <c r="AC94" s="9" t="str">
        <f t="shared" si="40"/>
        <v>○</v>
      </c>
      <c r="AD94" s="9" t="str">
        <f t="shared" si="40"/>
        <v/>
      </c>
      <c r="AE94" s="9" t="str">
        <f t="shared" si="40"/>
        <v/>
      </c>
      <c r="AF94" s="9" t="str">
        <f t="shared" si="40"/>
        <v/>
      </c>
      <c r="AG94" s="9" t="str">
        <f t="shared" si="40"/>
        <v/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12</v>
      </c>
      <c r="M99" s="33" t="s">
        <v>0</v>
      </c>
      <c r="N99" s="141" t="s">
        <v>8</v>
      </c>
      <c r="O99" s="142"/>
      <c r="P99" s="32">
        <f>COUNTIF(C104:AG104,2)</f>
        <v>0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10</v>
      </c>
      <c r="Z99" s="32" t="s">
        <v>0</v>
      </c>
      <c r="AA99" s="141" t="s">
        <v>10</v>
      </c>
      <c r="AB99" s="142"/>
      <c r="AC99" s="31">
        <f>COUNTIF(C104:AG104,4)</f>
        <v>9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">
        <v>81</v>
      </c>
      <c r="AH103"/>
    </row>
    <row r="104" spans="2:34" ht="24" customHeight="1" x14ac:dyDescent="0.15">
      <c r="B104" s="24" t="s">
        <v>14</v>
      </c>
      <c r="C104" s="9">
        <v>1</v>
      </c>
      <c r="D104" s="9">
        <v>1</v>
      </c>
      <c r="E104" s="9">
        <v>1</v>
      </c>
      <c r="F104" s="9">
        <v>1</v>
      </c>
      <c r="G104" s="9">
        <v>1</v>
      </c>
      <c r="H104" s="9">
        <v>4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1</v>
      </c>
      <c r="O104" s="9">
        <v>1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1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1</v>
      </c>
      <c r="AC104" s="9">
        <v>4</v>
      </c>
      <c r="AD104" s="9">
        <v>3</v>
      </c>
      <c r="AE104" s="9">
        <v>4</v>
      </c>
      <c r="AF104" s="9">
        <v>3</v>
      </c>
      <c r="AG104" s="9">
        <v>4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/>
      </c>
      <c r="D105" s="9" t="str">
        <f t="shared" si="44"/>
        <v/>
      </c>
      <c r="E105" s="9" t="str">
        <f t="shared" si="44"/>
        <v/>
      </c>
      <c r="F105" s="9" t="str">
        <f t="shared" si="44"/>
        <v/>
      </c>
      <c r="G105" s="9" t="str">
        <f t="shared" si="44"/>
        <v/>
      </c>
      <c r="H105" s="9" t="str">
        <f t="shared" si="44"/>
        <v>○</v>
      </c>
      <c r="I105" s="9" t="str">
        <f t="shared" si="44"/>
        <v>○</v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/>
      </c>
      <c r="O105" s="9" t="str">
        <f t="shared" si="44"/>
        <v/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/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/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>○</v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10</v>
      </c>
      <c r="I109" s="33" t="s">
        <v>0</v>
      </c>
      <c r="J109" s="141" t="s">
        <v>6</v>
      </c>
      <c r="K109" s="142"/>
      <c r="L109" s="32">
        <f>COUNTIF(C114:AE114,1)</f>
        <v>10</v>
      </c>
      <c r="M109" s="33" t="s">
        <v>0</v>
      </c>
      <c r="N109" s="141" t="s">
        <v>8</v>
      </c>
      <c r="O109" s="142"/>
      <c r="P109" s="32">
        <f>COUNTIF(C114:AE114,2)</f>
        <v>0</v>
      </c>
      <c r="Q109" s="34" t="s">
        <v>0</v>
      </c>
      <c r="R109" s="35"/>
      <c r="S109" s="146" t="s">
        <v>7</v>
      </c>
      <c r="T109" s="147"/>
      <c r="U109" s="37">
        <f>Y109+AC109</f>
        <v>18</v>
      </c>
      <c r="V109" s="32" t="s">
        <v>0</v>
      </c>
      <c r="W109" s="141" t="s">
        <v>9</v>
      </c>
      <c r="X109" s="142"/>
      <c r="Y109" s="37">
        <f>COUNTIF(C114:AE114,3)</f>
        <v>10</v>
      </c>
      <c r="Z109" s="32" t="s">
        <v>0</v>
      </c>
      <c r="AA109" s="141" t="s">
        <v>10</v>
      </c>
      <c r="AB109" s="142"/>
      <c r="AC109" s="31">
        <f>COUNTIF(C114:AE114,4)</f>
        <v>8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1</v>
      </c>
      <c r="E114" s="9">
        <v>4</v>
      </c>
      <c r="F114" s="9">
        <v>3</v>
      </c>
      <c r="G114" s="9">
        <v>4</v>
      </c>
      <c r="H114" s="9">
        <v>1</v>
      </c>
      <c r="I114" s="9">
        <v>3</v>
      </c>
      <c r="J114" s="9">
        <v>1</v>
      </c>
      <c r="K114" s="9">
        <v>1</v>
      </c>
      <c r="L114" s="9">
        <v>4</v>
      </c>
      <c r="M114" s="9">
        <v>3</v>
      </c>
      <c r="N114" s="9">
        <v>4</v>
      </c>
      <c r="O114" s="9">
        <v>3</v>
      </c>
      <c r="P114" s="9">
        <v>3</v>
      </c>
      <c r="Q114" s="9">
        <v>1</v>
      </c>
      <c r="R114" s="9">
        <v>1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1</v>
      </c>
      <c r="Z114" s="9">
        <v>1</v>
      </c>
      <c r="AA114" s="9">
        <v>3</v>
      </c>
      <c r="AB114" s="9">
        <v>4</v>
      </c>
      <c r="AC114" s="9">
        <v>4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/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/>
      </c>
      <c r="I115" s="9" t="str">
        <f t="shared" si="48"/>
        <v/>
      </c>
      <c r="J115" s="9" t="str">
        <f t="shared" si="48"/>
        <v/>
      </c>
      <c r="K115" s="9" t="str">
        <f t="shared" si="48"/>
        <v/>
      </c>
      <c r="L115" s="9" t="str">
        <f t="shared" si="48"/>
        <v>○</v>
      </c>
      <c r="M115" s="9" t="str">
        <f t="shared" si="48"/>
        <v/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/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/>
      </c>
      <c r="Z115" s="9" t="str">
        <f t="shared" si="48"/>
        <v/>
      </c>
      <c r="AA115" s="9" t="str">
        <f t="shared" si="48"/>
        <v/>
      </c>
      <c r="AB115" s="9" t="str">
        <f t="shared" si="48"/>
        <v>○</v>
      </c>
      <c r="AC115" s="9" t="str">
        <f t="shared" si="48"/>
        <v>○</v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11</v>
      </c>
      <c r="M119" s="33" t="s">
        <v>0</v>
      </c>
      <c r="N119" s="141" t="s">
        <v>8</v>
      </c>
      <c r="O119" s="142"/>
      <c r="P119" s="32">
        <f>COUNTIF(C124:AG124,2)</f>
        <v>0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8</v>
      </c>
      <c r="Z119" s="32" t="s">
        <v>0</v>
      </c>
      <c r="AA119" s="141" t="s">
        <v>10</v>
      </c>
      <c r="AB119" s="142"/>
      <c r="AC119" s="31">
        <f>COUNTIF(C124:AG124,4)</f>
        <v>12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1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1</v>
      </c>
      <c r="L124" s="9">
        <v>4</v>
      </c>
      <c r="M124" s="9">
        <v>3</v>
      </c>
      <c r="N124" s="9">
        <v>4</v>
      </c>
      <c r="O124" s="9">
        <v>3</v>
      </c>
      <c r="P124" s="9">
        <v>3</v>
      </c>
      <c r="Q124" s="9">
        <v>1</v>
      </c>
      <c r="R124" s="9">
        <v>1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1</v>
      </c>
      <c r="Z124" s="9">
        <v>4</v>
      </c>
      <c r="AA124" s="9">
        <v>4</v>
      </c>
      <c r="AB124" s="9">
        <v>4</v>
      </c>
      <c r="AC124" s="9">
        <v>4</v>
      </c>
      <c r="AD124" s="9">
        <v>4</v>
      </c>
      <c r="AE124" s="9">
        <v>1</v>
      </c>
      <c r="AF124" s="9">
        <v>1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/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/>
      </c>
      <c r="L125" s="9" t="str">
        <f t="shared" si="52"/>
        <v>○</v>
      </c>
      <c r="M125" s="9" t="str">
        <f t="shared" si="52"/>
        <v/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/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/>
      </c>
      <c r="Z125" s="9" t="str">
        <f t="shared" si="52"/>
        <v>○</v>
      </c>
      <c r="AA125" s="9" t="str">
        <f t="shared" si="52"/>
        <v>○</v>
      </c>
      <c r="AB125" s="9" t="str">
        <f t="shared" si="52"/>
        <v>○</v>
      </c>
      <c r="AC125" s="9" t="str">
        <f t="shared" si="52"/>
        <v>○</v>
      </c>
      <c r="AD125" s="9" t="str">
        <f t="shared" si="52"/>
        <v>○</v>
      </c>
      <c r="AE125" s="9" t="str">
        <f t="shared" si="52"/>
        <v/>
      </c>
      <c r="AF125" s="9" t="str">
        <f t="shared" si="52"/>
        <v/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>
      <selection activeCell="K14" sqref="K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E23" sqref="E2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109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494" priority="242">
      <formula>$C$13=2</formula>
    </cfRule>
    <cfRule type="expression" dxfId="493" priority="243">
      <formula>$C$13=1</formula>
    </cfRule>
  </conditionalFormatting>
  <conditionalFormatting sqref="C12:C16">
    <cfRule type="expression" dxfId="492" priority="236">
      <formula>$C$13=2</formula>
    </cfRule>
    <cfRule type="expression" dxfId="491" priority="237">
      <formula>$C$13=1</formula>
    </cfRule>
  </conditionalFormatting>
  <conditionalFormatting sqref="C19:C24">
    <cfRule type="expression" dxfId="490" priority="111">
      <formula>$C$23=2</formula>
    </cfRule>
    <cfRule type="expression" dxfId="489" priority="112">
      <formula>$C$23=1</formula>
    </cfRule>
  </conditionalFormatting>
  <conditionalFormatting sqref="C25:C26">
    <cfRule type="expression" dxfId="488" priority="77">
      <formula>$S$13=2</formula>
    </cfRule>
    <cfRule type="expression" dxfId="487" priority="78">
      <formula>$S$13=1</formula>
    </cfRule>
  </conditionalFormatting>
  <conditionalFormatting sqref="C45:C46">
    <cfRule type="expression" dxfId="486" priority="91">
      <formula>C$43=2</formula>
    </cfRule>
    <cfRule type="expression" dxfId="485" priority="92">
      <formula>C$43=1</formula>
    </cfRule>
  </conditionalFormatting>
  <conditionalFormatting sqref="C110:AE117">
    <cfRule type="expression" dxfId="484" priority="121">
      <formula>C$114=2</formula>
    </cfRule>
    <cfRule type="expression" dxfId="483" priority="122">
      <formula>C$114=1</formula>
    </cfRule>
  </conditionalFormatting>
  <conditionalFormatting sqref="C29:AF36">
    <cfRule type="expression" dxfId="482" priority="151">
      <formula>C$33=2</formula>
    </cfRule>
    <cfRule type="expression" dxfId="481" priority="152">
      <formula>C$33=1</formula>
    </cfRule>
  </conditionalFormatting>
  <conditionalFormatting sqref="C59:AF64 C66:AF66 F65:AE65 C65:D65">
    <cfRule type="expression" dxfId="480" priority="141">
      <formula>C$63=2</formula>
    </cfRule>
    <cfRule type="expression" dxfId="479" priority="142">
      <formula>C$63=1</formula>
    </cfRule>
  </conditionalFormatting>
  <conditionalFormatting sqref="C79:AF84 C86:AF86 D85:AF85">
    <cfRule type="expression" dxfId="478" priority="133">
      <formula>C$83=2</formula>
    </cfRule>
    <cfRule type="expression" dxfId="477" priority="134">
      <formula>C$83=1</formula>
    </cfRule>
  </conditionalFormatting>
  <conditionalFormatting sqref="C39:AG44 C46:AG46 C45:J45 L45:AG45">
    <cfRule type="expression" dxfId="476" priority="147">
      <formula>C$43=2</formula>
    </cfRule>
    <cfRule type="expression" dxfId="475" priority="148">
      <formula>C$43=1</formula>
    </cfRule>
  </conditionalFormatting>
  <conditionalFormatting sqref="C49:AG56">
    <cfRule type="expression" dxfId="474" priority="145">
      <formula>C$53=2</formula>
    </cfRule>
    <cfRule type="expression" dxfId="473" priority="146">
      <formula>C$53=1</formula>
    </cfRule>
  </conditionalFormatting>
  <conditionalFormatting sqref="C69:AG74 C76:AG76 E75 G75:AG75">
    <cfRule type="expression" dxfId="472" priority="89">
      <formula>C$73=2</formula>
    </cfRule>
    <cfRule type="expression" dxfId="471" priority="90">
      <formula>C$73=1</formula>
    </cfRule>
  </conditionalFormatting>
  <conditionalFormatting sqref="C89:AG94 C96:AG96 G95:J95 L95:AG95">
    <cfRule type="expression" dxfId="470" priority="87">
      <formula>C$93=2</formula>
    </cfRule>
    <cfRule type="expression" dxfId="469" priority="88">
      <formula>C$93=1</formula>
    </cfRule>
  </conditionalFormatting>
  <conditionalFormatting sqref="C100:AG105 C107:AG107 C106:G106 K106:AG106">
    <cfRule type="expression" dxfId="468" priority="115">
      <formula>C$104=2</formula>
    </cfRule>
    <cfRule type="expression" dxfId="467" priority="116">
      <formula>C$104=1</formula>
    </cfRule>
  </conditionalFormatting>
  <conditionalFormatting sqref="C120:AG127">
    <cfRule type="expression" dxfId="466" priority="117">
      <formula>C$124=2</formula>
    </cfRule>
    <cfRule type="expression" dxfId="465" priority="118">
      <formula>C$124=1</formula>
    </cfRule>
  </conditionalFormatting>
  <conditionalFormatting sqref="D9">
    <cfRule type="expression" dxfId="464" priority="234">
      <formula>D13=2</formula>
    </cfRule>
    <cfRule type="expression" dxfId="463" priority="235">
      <formula>D13=1</formula>
    </cfRule>
  </conditionalFormatting>
  <conditionalFormatting sqref="D12">
    <cfRule type="expression" dxfId="462" priority="233">
      <formula>$D$13=1</formula>
    </cfRule>
  </conditionalFormatting>
  <conditionalFormatting sqref="D12:D16">
    <cfRule type="expression" dxfId="461" priority="229">
      <formula>$D$13=2</formula>
    </cfRule>
  </conditionalFormatting>
  <conditionalFormatting sqref="D15:D16">
    <cfRule type="expression" dxfId="460" priority="230">
      <formula>$D$13=1</formula>
    </cfRule>
  </conditionalFormatting>
  <conditionalFormatting sqref="D19:D26">
    <cfRule type="expression" dxfId="459" priority="109">
      <formula>$D$23=2</formula>
    </cfRule>
    <cfRule type="expression" dxfId="458" priority="110">
      <formula>$D$23=1</formula>
    </cfRule>
  </conditionalFormatting>
  <conditionalFormatting sqref="E9">
    <cfRule type="expression" dxfId="457" priority="227">
      <formula>$E$13=2</formula>
    </cfRule>
    <cfRule type="expression" dxfId="456" priority="228">
      <formula>$E$13=1</formula>
    </cfRule>
  </conditionalFormatting>
  <conditionalFormatting sqref="E12:E16">
    <cfRule type="expression" dxfId="455" priority="221">
      <formula>$E$13=2</formula>
    </cfRule>
    <cfRule type="expression" dxfId="454" priority="222">
      <formula>$E$13=1</formula>
    </cfRule>
  </conditionalFormatting>
  <conditionalFormatting sqref="E24:E26">
    <cfRule type="expression" dxfId="453" priority="107">
      <formula>E$23=2</formula>
    </cfRule>
    <cfRule type="expression" dxfId="452" priority="108">
      <formula>E$23=1</formula>
    </cfRule>
  </conditionalFormatting>
  <conditionalFormatting sqref="E19:F23">
    <cfRule type="expression" dxfId="451" priority="155">
      <formula>E$23=2</formula>
    </cfRule>
    <cfRule type="expression" dxfId="450" priority="156">
      <formula>E$23=1</formula>
    </cfRule>
  </conditionalFormatting>
  <conditionalFormatting sqref="F9:F14">
    <cfRule type="expression" dxfId="449" priority="219">
      <formula>$F$13=2</formula>
    </cfRule>
    <cfRule type="expression" dxfId="448" priority="220">
      <formula>$F$13=1</formula>
    </cfRule>
  </conditionalFormatting>
  <conditionalFormatting sqref="F15:F16">
    <cfRule type="expression" dxfId="447" priority="101">
      <formula>$S$13=2</formula>
    </cfRule>
    <cfRule type="expression" dxfId="446" priority="102">
      <formula>$S$13=1</formula>
    </cfRule>
  </conditionalFormatting>
  <conditionalFormatting sqref="F24">
    <cfRule type="expression" dxfId="445" priority="105">
      <formula>F$23=2</formula>
    </cfRule>
    <cfRule type="expression" dxfId="444" priority="106">
      <formula>F$23=1</formula>
    </cfRule>
  </conditionalFormatting>
  <conditionalFormatting sqref="F25:I26">
    <cfRule type="expression" dxfId="443" priority="93">
      <formula>F$23=2</formula>
    </cfRule>
    <cfRule type="expression" dxfId="442" priority="94">
      <formula>F$23=1</formula>
    </cfRule>
  </conditionalFormatting>
  <conditionalFormatting sqref="G9:G16">
    <cfRule type="expression" dxfId="441" priority="217">
      <formula>$G$13=2</formula>
    </cfRule>
    <cfRule type="expression" dxfId="440" priority="218">
      <formula>$G$13=1</formula>
    </cfRule>
  </conditionalFormatting>
  <conditionalFormatting sqref="G23:N24">
    <cfRule type="expression" dxfId="439" priority="65">
      <formula>G$23=2</formula>
    </cfRule>
    <cfRule type="expression" dxfId="438" priority="66">
      <formula>G$23=1</formula>
    </cfRule>
  </conditionalFormatting>
  <conditionalFormatting sqref="G19:AG22">
    <cfRule type="expression" dxfId="437" priority="153">
      <formula>G$23=2</formula>
    </cfRule>
    <cfRule type="expression" dxfId="436" priority="154">
      <formula>G$23=1</formula>
    </cfRule>
  </conditionalFormatting>
  <conditionalFormatting sqref="H9:H16">
    <cfRule type="expression" dxfId="435" priority="215">
      <formula>$H$13=2</formula>
    </cfRule>
    <cfRule type="expression" dxfId="434" priority="216">
      <formula>$H$13=1</formula>
    </cfRule>
  </conditionalFormatting>
  <conditionalFormatting sqref="I9:I16">
    <cfRule type="expression" dxfId="433" priority="213">
      <formula>$I$13=2</formula>
    </cfRule>
    <cfRule type="expression" dxfId="432" priority="214">
      <formula>$I$13=1</formula>
    </cfRule>
  </conditionalFormatting>
  <conditionalFormatting sqref="J9:J14">
    <cfRule type="expression" dxfId="431" priority="211">
      <formula>$J$13=2</formula>
    </cfRule>
    <cfRule type="expression" dxfId="430" priority="212">
      <formula>$J$13=1</formula>
    </cfRule>
  </conditionalFormatting>
  <conditionalFormatting sqref="J15:J16">
    <cfRule type="expression" dxfId="429" priority="99">
      <formula>$C$13=2</formula>
    </cfRule>
    <cfRule type="expression" dxfId="428" priority="100">
      <formula>$C$13=1</formula>
    </cfRule>
  </conditionalFormatting>
  <conditionalFormatting sqref="J25:L26">
    <cfRule type="expression" dxfId="427" priority="43">
      <formula>$S$13=2</formula>
    </cfRule>
    <cfRule type="expression" dxfId="426" priority="44">
      <formula>$S$13=1</formula>
    </cfRule>
  </conditionalFormatting>
  <conditionalFormatting sqref="K9:K14">
    <cfRule type="expression" dxfId="425" priority="209">
      <formula>$K$13=2</formula>
    </cfRule>
    <cfRule type="expression" dxfId="424" priority="210">
      <formula>$K$13=1</formula>
    </cfRule>
  </conditionalFormatting>
  <conditionalFormatting sqref="K15:K16">
    <cfRule type="expression" dxfId="423" priority="83">
      <formula>$S$13=2</formula>
    </cfRule>
    <cfRule type="expression" dxfId="422" priority="84">
      <formula>$S$13=1</formula>
    </cfRule>
  </conditionalFormatting>
  <conditionalFormatting sqref="L9:L16">
    <cfRule type="expression" dxfId="421" priority="207">
      <formula>$L$13=2</formula>
    </cfRule>
    <cfRule type="expression" dxfId="420" priority="208">
      <formula>$L$13=1</formula>
    </cfRule>
  </conditionalFormatting>
  <conditionalFormatting sqref="M9:M12">
    <cfRule type="expression" dxfId="419" priority="205">
      <formula>$M$13=2</formula>
    </cfRule>
    <cfRule type="expression" dxfId="418" priority="206">
      <formula>$M$13=1</formula>
    </cfRule>
  </conditionalFormatting>
  <conditionalFormatting sqref="M13:M14">
    <cfRule type="expression" dxfId="417" priority="75">
      <formula>$K$13=2</formula>
    </cfRule>
    <cfRule type="expression" dxfId="416" priority="76">
      <formula>$K$13=1</formula>
    </cfRule>
  </conditionalFormatting>
  <conditionalFormatting sqref="M15:M16">
    <cfRule type="expression" dxfId="415" priority="73">
      <formula>$S$13=2</formula>
    </cfRule>
    <cfRule type="expression" dxfId="414" priority="74">
      <formula>$S$13=1</formula>
    </cfRule>
  </conditionalFormatting>
  <conditionalFormatting sqref="M25:N26">
    <cfRule type="expression" dxfId="413" priority="37">
      <formula>M$23=2</formula>
    </cfRule>
    <cfRule type="expression" dxfId="412" priority="38">
      <formula>M$23=1</formula>
    </cfRule>
  </conditionalFormatting>
  <conditionalFormatting sqref="N9:N16">
    <cfRule type="expression" dxfId="411" priority="203">
      <formula>$N$13=2</formula>
    </cfRule>
    <cfRule type="expression" dxfId="410" priority="204">
      <formula>$N$13=1</formula>
    </cfRule>
  </conditionalFormatting>
  <conditionalFormatting sqref="O9:O16">
    <cfRule type="expression" dxfId="409" priority="201">
      <formula>$O$13=2</formula>
    </cfRule>
    <cfRule type="expression" dxfId="408" priority="202">
      <formula>$O$13=1</formula>
    </cfRule>
  </conditionalFormatting>
  <conditionalFormatting sqref="O23:AG26">
    <cfRule type="expression" dxfId="407" priority="39">
      <formula>O$23=2</formula>
    </cfRule>
    <cfRule type="expression" dxfId="406" priority="40">
      <formula>O$23=1</formula>
    </cfRule>
  </conditionalFormatting>
  <conditionalFormatting sqref="P9:P16">
    <cfRule type="expression" dxfId="405" priority="197">
      <formula>$P$13=2</formula>
    </cfRule>
    <cfRule type="expression" dxfId="404" priority="198">
      <formula>$P$13=1</formula>
    </cfRule>
  </conditionalFormatting>
  <conditionalFormatting sqref="Q9:Q14 Q16">
    <cfRule type="expression" dxfId="403" priority="199">
      <formula>$Q$13=2</formula>
    </cfRule>
    <cfRule type="expression" dxfId="402" priority="200">
      <formula>$Q$13=1</formula>
    </cfRule>
  </conditionalFormatting>
  <conditionalFormatting sqref="R9:R16">
    <cfRule type="expression" dxfId="401" priority="195">
      <formula>$R$13=2</formula>
    </cfRule>
    <cfRule type="expression" dxfId="400" priority="196">
      <formula>$R$13=1</formula>
    </cfRule>
  </conditionalFormatting>
  <conditionalFormatting sqref="S9:S16">
    <cfRule type="expression" dxfId="399" priority="193">
      <formula>$S$13=2</formula>
    </cfRule>
    <cfRule type="expression" dxfId="398" priority="194">
      <formula>$S$13=1</formula>
    </cfRule>
  </conditionalFormatting>
  <conditionalFormatting sqref="T9:T14">
    <cfRule type="expression" dxfId="397" priority="191">
      <formula>$T$13=2</formula>
    </cfRule>
    <cfRule type="expression" dxfId="396" priority="192">
      <formula>$T$13=1</formula>
    </cfRule>
  </conditionalFormatting>
  <conditionalFormatting sqref="T16">
    <cfRule type="expression" dxfId="395" priority="97">
      <formula>$S$13=2</formula>
    </cfRule>
    <cfRule type="expression" dxfId="394" priority="98">
      <formula>$S$13=1</formula>
    </cfRule>
  </conditionalFormatting>
  <conditionalFormatting sqref="U9:U16">
    <cfRule type="expression" dxfId="393" priority="189">
      <formula>$U$13=2</formula>
    </cfRule>
    <cfRule type="expression" dxfId="392" priority="190">
      <formula>$U$13=1</formula>
    </cfRule>
  </conditionalFormatting>
  <conditionalFormatting sqref="V9:V16">
    <cfRule type="expression" dxfId="391" priority="187">
      <formula>$V$13=2</formula>
    </cfRule>
    <cfRule type="expression" dxfId="390" priority="188">
      <formula>$V$13=1</formula>
    </cfRule>
  </conditionalFormatting>
  <conditionalFormatting sqref="W9:W16">
    <cfRule type="expression" dxfId="389" priority="185">
      <formula>$W$13=2</formula>
    </cfRule>
    <cfRule type="expression" dxfId="388" priority="186">
      <formula>$W$13=1</formula>
    </cfRule>
  </conditionalFormatting>
  <conditionalFormatting sqref="X9:X14">
    <cfRule type="expression" dxfId="387" priority="183">
      <formula>$X$13=2</formula>
    </cfRule>
    <cfRule type="expression" dxfId="386" priority="184">
      <formula>$X$13=1</formula>
    </cfRule>
  </conditionalFormatting>
  <conditionalFormatting sqref="X15:X16">
    <cfRule type="expression" dxfId="385" priority="95">
      <formula>$Q$13=2</formula>
    </cfRule>
    <cfRule type="expression" dxfId="384" priority="96">
      <formula>$Q$13=1</formula>
    </cfRule>
  </conditionalFormatting>
  <conditionalFormatting sqref="Y9:Y14 Y16">
    <cfRule type="expression" dxfId="383" priority="81">
      <formula>$Y$13=2</formula>
    </cfRule>
    <cfRule type="expression" dxfId="382" priority="82">
      <formula>$Y$13=1</formula>
    </cfRule>
  </conditionalFormatting>
  <conditionalFormatting sqref="Z9:Z16">
    <cfRule type="expression" dxfId="381" priority="179">
      <formula>$Z$13=2</formula>
    </cfRule>
    <cfRule type="expression" dxfId="380" priority="180">
      <formula>$Z$13=1</formula>
    </cfRule>
  </conditionalFormatting>
  <conditionalFormatting sqref="AA9:AA14">
    <cfRule type="expression" dxfId="379" priority="177">
      <formula>$AA$13=2</formula>
    </cfRule>
    <cfRule type="expression" dxfId="378" priority="178">
      <formula>$AA$13=1</formula>
    </cfRule>
  </conditionalFormatting>
  <conditionalFormatting sqref="AA16">
    <cfRule type="expression" dxfId="377" priority="71">
      <formula>$Y$13=2</formula>
    </cfRule>
    <cfRule type="expression" dxfId="376" priority="72">
      <formula>$Y$13=1</formula>
    </cfRule>
  </conditionalFormatting>
  <conditionalFormatting sqref="AB9:AB16">
    <cfRule type="expression" dxfId="375" priority="175">
      <formula>$AB$13=2</formula>
    </cfRule>
    <cfRule type="expression" dxfId="374" priority="176">
      <formula>$AB$13=1</formula>
    </cfRule>
  </conditionalFormatting>
  <conditionalFormatting sqref="AC9:AC16">
    <cfRule type="expression" dxfId="373" priority="173">
      <formula>$AC$13=2</formula>
    </cfRule>
    <cfRule type="expression" dxfId="372" priority="174">
      <formula>$AC$13=1</formula>
    </cfRule>
  </conditionalFormatting>
  <conditionalFormatting sqref="AD9:AD14">
    <cfRule type="expression" dxfId="371" priority="171">
      <formula>$AD$13=2</formula>
    </cfRule>
    <cfRule type="expression" dxfId="370" priority="172">
      <formula>$AD$13=1</formula>
    </cfRule>
  </conditionalFormatting>
  <conditionalFormatting sqref="AD15:AD16">
    <cfRule type="expression" dxfId="369" priority="79">
      <formula>$AE$13=2</formula>
    </cfRule>
    <cfRule type="expression" dxfId="368" priority="80">
      <formula>$AE$13=1</formula>
    </cfRule>
  </conditionalFormatting>
  <conditionalFormatting sqref="AE9:AE16">
    <cfRule type="expression" dxfId="367" priority="169">
      <formula>$AE$13=2</formula>
    </cfRule>
    <cfRule type="expression" dxfId="366" priority="170">
      <formula>$AE$13=1</formula>
    </cfRule>
  </conditionalFormatting>
  <conditionalFormatting sqref="AE110:AE113">
    <cfRule type="expression" dxfId="365" priority="114">
      <formula>$AE$114=0</formula>
    </cfRule>
  </conditionalFormatting>
  <conditionalFormatting sqref="AF6">
    <cfRule type="expression" dxfId="364" priority="113">
      <formula>$AF$6&lt;105</formula>
    </cfRule>
  </conditionalFormatting>
  <conditionalFormatting sqref="AF9:AF16">
    <cfRule type="expression" dxfId="363" priority="167">
      <formula>$AF$13=2</formula>
    </cfRule>
    <cfRule type="expression" dxfId="362" priority="168">
      <formula>$AF$13=1</formula>
    </cfRule>
  </conditionalFormatting>
  <conditionalFormatting sqref="AG9:AG16">
    <cfRule type="expression" dxfId="361" priority="165">
      <formula>$AG$13=2</formula>
    </cfRule>
    <cfRule type="expression" dxfId="360" priority="166">
      <formula>$AG$13=1</formula>
    </cfRule>
  </conditionalFormatting>
  <conditionalFormatting sqref="Q15">
    <cfRule type="expression" dxfId="359" priority="35">
      <formula>$S$13=2</formula>
    </cfRule>
    <cfRule type="expression" dxfId="358" priority="36">
      <formula>$S$13=1</formula>
    </cfRule>
  </conditionalFormatting>
  <conditionalFormatting sqref="T15">
    <cfRule type="expression" dxfId="357" priority="33">
      <formula>$S$13=2</formula>
    </cfRule>
    <cfRule type="expression" dxfId="356" priority="34">
      <formula>$S$13=1</formula>
    </cfRule>
  </conditionalFormatting>
  <conditionalFormatting sqref="AA15">
    <cfRule type="expression" dxfId="355" priority="31">
      <formula>$AC$13=2</formula>
    </cfRule>
    <cfRule type="expression" dxfId="354" priority="32">
      <formula>$AC$13=1</formula>
    </cfRule>
  </conditionalFormatting>
  <conditionalFormatting sqref="Y15">
    <cfRule type="expression" dxfId="353" priority="29">
      <formula>Y$23=2</formula>
    </cfRule>
    <cfRule type="expression" dxfId="352" priority="30">
      <formula>Y$23=1</formula>
    </cfRule>
  </conditionalFormatting>
  <conditionalFormatting sqref="K45">
    <cfRule type="expression" dxfId="351" priority="27">
      <formula>K$23=2</formula>
    </cfRule>
    <cfRule type="expression" dxfId="350" priority="28">
      <formula>K$23=1</formula>
    </cfRule>
  </conditionalFormatting>
  <conditionalFormatting sqref="D75">
    <cfRule type="expression" dxfId="349" priority="23">
      <formula>D$63=2</formula>
    </cfRule>
    <cfRule type="expression" dxfId="348" priority="24">
      <formula>D$63=1</formula>
    </cfRule>
  </conditionalFormatting>
  <conditionalFormatting sqref="F75">
    <cfRule type="expression" dxfId="347" priority="21">
      <formula>F$63=2</formula>
    </cfRule>
    <cfRule type="expression" dxfId="346" priority="22">
      <formula>F$63=1</formula>
    </cfRule>
  </conditionalFormatting>
  <conditionalFormatting sqref="C75">
    <cfRule type="expression" dxfId="345" priority="19">
      <formula>C$63=2</formula>
    </cfRule>
    <cfRule type="expression" dxfId="344" priority="20">
      <formula>C$63=1</formula>
    </cfRule>
  </conditionalFormatting>
  <conditionalFormatting sqref="AF65">
    <cfRule type="expression" dxfId="343" priority="17">
      <formula>AF$63=2</formula>
    </cfRule>
    <cfRule type="expression" dxfId="342" priority="18">
      <formula>AF$63=1</formula>
    </cfRule>
  </conditionalFormatting>
  <conditionalFormatting sqref="C95:F95">
    <cfRule type="expression" dxfId="341" priority="13">
      <formula>C$23=2</formula>
    </cfRule>
    <cfRule type="expression" dxfId="340" priority="14">
      <formula>C$23=1</formula>
    </cfRule>
  </conditionalFormatting>
  <conditionalFormatting sqref="K95">
    <cfRule type="expression" dxfId="339" priority="9">
      <formula>K$23=2</formula>
    </cfRule>
    <cfRule type="expression" dxfId="338" priority="10">
      <formula>K$23=1</formula>
    </cfRule>
  </conditionalFormatting>
  <conditionalFormatting sqref="H106:I106">
    <cfRule type="expression" dxfId="337" priority="7">
      <formula>H$93=2</formula>
    </cfRule>
    <cfRule type="expression" dxfId="336" priority="8">
      <formula>H$93=1</formula>
    </cfRule>
  </conditionalFormatting>
  <conditionalFormatting sqref="J106">
    <cfRule type="expression" dxfId="335" priority="5">
      <formula>J$93=2</formula>
    </cfRule>
    <cfRule type="expression" dxfId="334" priority="6">
      <formula>J$93=1</formula>
    </cfRule>
  </conditionalFormatting>
  <conditionalFormatting sqref="C85">
    <cfRule type="expression" dxfId="333" priority="3">
      <formula>C$23=2</formula>
    </cfRule>
    <cfRule type="expression" dxfId="332" priority="4">
      <formula>C$23=1</formula>
    </cfRule>
  </conditionalFormatting>
  <conditionalFormatting sqref="E65">
    <cfRule type="expression" dxfId="331" priority="1">
      <formula>E$23=2</formula>
    </cfRule>
    <cfRule type="expression" dxfId="330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view="pageBreakPreview" topLeftCell="A47" zoomScale="60" zoomScaleNormal="100" zoomScaleSheetLayoutView="100" workbookViewId="0">
      <selection activeCell="U126" sqref="U126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/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0</v>
      </c>
      <c r="G6" s="13" t="s">
        <v>0</v>
      </c>
      <c r="H6" s="145" t="s">
        <v>6</v>
      </c>
      <c r="I6" s="136"/>
      <c r="J6" s="11">
        <f>L8+L18+L28+L38+L48+L58+L68+L78+L88+L99+L109+L119</f>
        <v>0</v>
      </c>
      <c r="K6" s="13" t="s">
        <v>0</v>
      </c>
      <c r="L6" s="145" t="s">
        <v>8</v>
      </c>
      <c r="M6" s="136"/>
      <c r="N6" s="11">
        <f>P8+P18+P28+P38+P48+P58+P68+P78+P88+P99+P109+P119</f>
        <v>0</v>
      </c>
      <c r="O6" s="4" t="s">
        <v>0</v>
      </c>
      <c r="P6" s="12" t="s">
        <v>11</v>
      </c>
      <c r="Q6" s="11"/>
      <c r="R6" s="11">
        <f>U8+U18+U28+U38+U48+U58+U68+U78+U88+U99+U109+U119</f>
        <v>0</v>
      </c>
      <c r="S6" s="13" t="s">
        <v>0</v>
      </c>
      <c r="T6" s="145" t="s">
        <v>9</v>
      </c>
      <c r="U6" s="136"/>
      <c r="V6" s="11">
        <f>Y8+Y18+Y28+Y38+Y48+Y58+Y68+Y78+Y88+Y99+Y109+Y119</f>
        <v>0</v>
      </c>
      <c r="W6" s="13" t="s">
        <v>0</v>
      </c>
      <c r="X6" s="145" t="s">
        <v>10</v>
      </c>
      <c r="Y6" s="136"/>
      <c r="Z6" s="11">
        <f>AC8+AC18+AC28+AC38+AC48+AC58+AC68+AC78+AC88+AC99+AC109+AC119</f>
        <v>0</v>
      </c>
      <c r="AA6" s="4" t="s">
        <v>0</v>
      </c>
      <c r="AC6" s="135" t="s">
        <v>12</v>
      </c>
      <c r="AD6" s="136"/>
      <c r="AE6" s="136"/>
      <c r="AF6" s="22">
        <f>N6+Z6</f>
        <v>0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0</v>
      </c>
      <c r="I8" s="15" t="s">
        <v>0</v>
      </c>
      <c r="J8" s="141" t="s">
        <v>6</v>
      </c>
      <c r="K8" s="142"/>
      <c r="L8" s="14">
        <f>COUNTIF(C13:AG13,1)</f>
        <v>0</v>
      </c>
      <c r="M8" s="15" t="s">
        <v>0</v>
      </c>
      <c r="N8" s="141" t="s">
        <v>8</v>
      </c>
      <c r="O8" s="142"/>
      <c r="P8" s="14">
        <f>COUNTIF(C13:AG13,2)</f>
        <v>0</v>
      </c>
      <c r="Q8" s="16" t="s">
        <v>0</v>
      </c>
      <c r="S8" s="148" t="s">
        <v>7</v>
      </c>
      <c r="T8" s="142"/>
      <c r="U8" s="14">
        <f>Y8+AC8</f>
        <v>0</v>
      </c>
      <c r="V8" s="15" t="s">
        <v>0</v>
      </c>
      <c r="W8" s="141" t="s">
        <v>9</v>
      </c>
      <c r="X8" s="142"/>
      <c r="Y8" s="14">
        <f>COUNTIF(C13:AG13,3)</f>
        <v>0</v>
      </c>
      <c r="Z8" s="15" t="s">
        <v>0</v>
      </c>
      <c r="AA8" s="141" t="s">
        <v>10</v>
      </c>
      <c r="AB8" s="142"/>
      <c r="AC8" s="14">
        <f>COUNTIF(C13:AG13,4)</f>
        <v>0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/>
      <c r="D13" s="85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2"/>
      <c r="AH13"/>
    </row>
    <row r="14" spans="2:34" ht="24" customHeight="1" x14ac:dyDescent="0.15">
      <c r="B14" s="24" t="s">
        <v>13</v>
      </c>
      <c r="C14" s="85"/>
      <c r="D14" s="85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"/>
      <c r="AH14"/>
    </row>
    <row r="15" spans="2:34" ht="68.25" customHeight="1" thickBot="1" x14ac:dyDescent="0.2">
      <c r="B15" s="25" t="s">
        <v>2</v>
      </c>
      <c r="C15" s="93"/>
      <c r="D15" s="94"/>
      <c r="E15" s="57"/>
      <c r="F15" s="94"/>
      <c r="G15" s="50"/>
      <c r="H15" s="50"/>
      <c r="I15" s="50"/>
      <c r="J15" s="74" t="s">
        <v>82</v>
      </c>
      <c r="K15" s="50" t="s">
        <v>83</v>
      </c>
      <c r="L15" s="50"/>
      <c r="M15" s="50"/>
      <c r="N15" s="50"/>
      <c r="O15" s="50"/>
      <c r="P15" s="50"/>
      <c r="Q15" s="50" t="s">
        <v>23</v>
      </c>
      <c r="R15" s="50"/>
      <c r="S15" s="50"/>
      <c r="T15" s="50" t="s">
        <v>23</v>
      </c>
      <c r="U15" s="50" t="s">
        <v>157</v>
      </c>
      <c r="V15" s="50"/>
      <c r="W15" s="52"/>
      <c r="X15" s="50" t="s">
        <v>84</v>
      </c>
      <c r="Y15" s="50" t="s">
        <v>95</v>
      </c>
      <c r="Z15" s="50"/>
      <c r="AA15" s="55" t="s">
        <v>88</v>
      </c>
      <c r="AB15" s="50"/>
      <c r="AC15" s="59"/>
      <c r="AD15" s="50"/>
      <c r="AE15" s="50" t="s">
        <v>25</v>
      </c>
      <c r="AF15" s="50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0</v>
      </c>
      <c r="I18" s="33" t="s">
        <v>0</v>
      </c>
      <c r="J18" s="141" t="s">
        <v>6</v>
      </c>
      <c r="K18" s="142"/>
      <c r="L18" s="32">
        <f>COUNTIF(C23:AG23,1)</f>
        <v>0</v>
      </c>
      <c r="M18" s="33" t="s">
        <v>0</v>
      </c>
      <c r="N18" s="141" t="s">
        <v>8</v>
      </c>
      <c r="O18" s="142"/>
      <c r="P18" s="32">
        <f>COUNTIF(C23:AG23,2)</f>
        <v>0</v>
      </c>
      <c r="Q18" s="34" t="s">
        <v>0</v>
      </c>
      <c r="R18" s="35"/>
      <c r="S18" s="148" t="s">
        <v>7</v>
      </c>
      <c r="T18" s="142"/>
      <c r="U18" s="32">
        <f>Y18+AC18</f>
        <v>0</v>
      </c>
      <c r="V18" s="33" t="s">
        <v>0</v>
      </c>
      <c r="W18" s="141" t="s">
        <v>9</v>
      </c>
      <c r="X18" s="142"/>
      <c r="Y18" s="32">
        <f>COUNTIF(C23:AG23,3)</f>
        <v>0</v>
      </c>
      <c r="Z18" s="33" t="s">
        <v>0</v>
      </c>
      <c r="AA18" s="141" t="s">
        <v>10</v>
      </c>
      <c r="AB18" s="142"/>
      <c r="AC18" s="14">
        <f>COUNTIF(C23:AG23,4)</f>
        <v>0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4">DATE($B$2,$B18,D19)</f>
        <v>45414</v>
      </c>
      <c r="E20" s="3">
        <f t="shared" si="4"/>
        <v>45415</v>
      </c>
      <c r="F20" s="3">
        <f t="shared" si="4"/>
        <v>45416</v>
      </c>
      <c r="G20" s="3">
        <f t="shared" si="4"/>
        <v>45417</v>
      </c>
      <c r="H20" s="3">
        <f t="shared" si="4"/>
        <v>45418</v>
      </c>
      <c r="I20" s="3">
        <f t="shared" si="4"/>
        <v>45419</v>
      </c>
      <c r="J20" s="3">
        <f t="shared" si="4"/>
        <v>45420</v>
      </c>
      <c r="K20" s="3">
        <f t="shared" si="4"/>
        <v>45421</v>
      </c>
      <c r="L20" s="3">
        <f t="shared" si="4"/>
        <v>45422</v>
      </c>
      <c r="M20" s="3">
        <f t="shared" si="4"/>
        <v>45423</v>
      </c>
      <c r="N20" s="3">
        <f t="shared" si="4"/>
        <v>45424</v>
      </c>
      <c r="O20" s="3">
        <f t="shared" si="4"/>
        <v>45425</v>
      </c>
      <c r="P20" s="3">
        <f t="shared" si="4"/>
        <v>45426</v>
      </c>
      <c r="Q20" s="3">
        <f t="shared" si="4"/>
        <v>45427</v>
      </c>
      <c r="R20" s="3">
        <f t="shared" si="4"/>
        <v>45428</v>
      </c>
      <c r="S20" s="3">
        <f t="shared" si="4"/>
        <v>45429</v>
      </c>
      <c r="T20" s="3">
        <f t="shared" si="4"/>
        <v>45430</v>
      </c>
      <c r="U20" s="3">
        <f t="shared" si="4"/>
        <v>45431</v>
      </c>
      <c r="V20" s="3">
        <f t="shared" si="4"/>
        <v>45432</v>
      </c>
      <c r="W20" s="3">
        <f t="shared" si="4"/>
        <v>45433</v>
      </c>
      <c r="X20" s="3">
        <f t="shared" si="4"/>
        <v>45434</v>
      </c>
      <c r="Y20" s="3">
        <f t="shared" si="4"/>
        <v>45435</v>
      </c>
      <c r="Z20" s="3">
        <f t="shared" si="4"/>
        <v>45436</v>
      </c>
      <c r="AA20" s="3">
        <f t="shared" si="4"/>
        <v>45437</v>
      </c>
      <c r="AB20" s="3">
        <f t="shared" si="4"/>
        <v>45438</v>
      </c>
      <c r="AC20" s="3">
        <f t="shared" si="4"/>
        <v>45439</v>
      </c>
      <c r="AD20" s="3">
        <f t="shared" si="4"/>
        <v>45440</v>
      </c>
      <c r="AE20" s="3">
        <f>DATE($B$2,$B18,AE19)</f>
        <v>45441</v>
      </c>
      <c r="AF20" s="3">
        <f t="shared" ref="AF20:AG20" si="5">DATE($B$2,$B18,AF19)</f>
        <v>45442</v>
      </c>
      <c r="AG20" s="3">
        <f t="shared" si="5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6">WEEKDAY(D20,2)</f>
        <v>4</v>
      </c>
      <c r="E21" s="1">
        <f t="shared" si="6"/>
        <v>5</v>
      </c>
      <c r="F21" s="1">
        <f t="shared" si="6"/>
        <v>6</v>
      </c>
      <c r="G21" s="1">
        <f t="shared" si="6"/>
        <v>7</v>
      </c>
      <c r="H21" s="1">
        <f t="shared" si="6"/>
        <v>1</v>
      </c>
      <c r="I21" s="1">
        <f t="shared" si="6"/>
        <v>2</v>
      </c>
      <c r="J21" s="1">
        <f t="shared" si="6"/>
        <v>3</v>
      </c>
      <c r="K21" s="1">
        <f t="shared" si="6"/>
        <v>4</v>
      </c>
      <c r="L21" s="1">
        <f t="shared" si="6"/>
        <v>5</v>
      </c>
      <c r="M21" s="1">
        <f t="shared" si="6"/>
        <v>6</v>
      </c>
      <c r="N21" s="1">
        <f t="shared" si="6"/>
        <v>7</v>
      </c>
      <c r="O21" s="1">
        <f t="shared" si="6"/>
        <v>1</v>
      </c>
      <c r="P21" s="1">
        <f t="shared" si="6"/>
        <v>2</v>
      </c>
      <c r="Q21" s="1">
        <f t="shared" si="6"/>
        <v>3</v>
      </c>
      <c r="R21" s="1">
        <f t="shared" si="6"/>
        <v>4</v>
      </c>
      <c r="S21" s="1">
        <f t="shared" si="6"/>
        <v>5</v>
      </c>
      <c r="T21" s="1">
        <f t="shared" si="6"/>
        <v>6</v>
      </c>
      <c r="U21" s="1">
        <f t="shared" si="6"/>
        <v>7</v>
      </c>
      <c r="V21" s="1">
        <f t="shared" si="6"/>
        <v>1</v>
      </c>
      <c r="W21" s="1">
        <f t="shared" si="6"/>
        <v>2</v>
      </c>
      <c r="X21" s="1">
        <f t="shared" si="6"/>
        <v>3</v>
      </c>
      <c r="Y21" s="1">
        <f t="shared" si="6"/>
        <v>4</v>
      </c>
      <c r="Z21" s="1">
        <f t="shared" si="6"/>
        <v>5</v>
      </c>
      <c r="AA21" s="1">
        <f t="shared" si="6"/>
        <v>6</v>
      </c>
      <c r="AB21" s="1">
        <f t="shared" si="6"/>
        <v>7</v>
      </c>
      <c r="AC21" s="1">
        <f t="shared" si="6"/>
        <v>1</v>
      </c>
      <c r="AD21" s="1">
        <f t="shared" si="6"/>
        <v>2</v>
      </c>
      <c r="AE21" s="1">
        <f t="shared" si="6"/>
        <v>3</v>
      </c>
      <c r="AF21" s="1">
        <f t="shared" si="6"/>
        <v>4</v>
      </c>
      <c r="AG21" s="1">
        <f t="shared" si="6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7">CHOOSE(WEEKDAY(E20),"日","月","火","水","木","金","土")</f>
        <v>金</v>
      </c>
      <c r="F22" s="7" t="str">
        <f t="shared" si="7"/>
        <v>土</v>
      </c>
      <c r="G22" s="7" t="str">
        <f t="shared" si="7"/>
        <v>日</v>
      </c>
      <c r="H22" s="7" t="str">
        <f t="shared" si="7"/>
        <v>月</v>
      </c>
      <c r="I22" s="7" t="str">
        <f t="shared" si="7"/>
        <v>火</v>
      </c>
      <c r="J22" s="7" t="str">
        <f t="shared" si="7"/>
        <v>水</v>
      </c>
      <c r="K22" s="7" t="str">
        <f t="shared" si="7"/>
        <v>木</v>
      </c>
      <c r="L22" s="7" t="str">
        <f t="shared" si="7"/>
        <v>金</v>
      </c>
      <c r="M22" s="7" t="str">
        <f t="shared" si="7"/>
        <v>土</v>
      </c>
      <c r="N22" s="7" t="str">
        <f t="shared" si="7"/>
        <v>日</v>
      </c>
      <c r="O22" s="7" t="str">
        <f t="shared" si="7"/>
        <v>月</v>
      </c>
      <c r="P22" s="7" t="str">
        <f t="shared" si="7"/>
        <v>火</v>
      </c>
      <c r="Q22" s="7" t="str">
        <f t="shared" si="7"/>
        <v>水</v>
      </c>
      <c r="R22" s="7" t="str">
        <f t="shared" si="7"/>
        <v>木</v>
      </c>
      <c r="S22" s="7" t="str">
        <f t="shared" si="7"/>
        <v>金</v>
      </c>
      <c r="T22" s="7" t="str">
        <f t="shared" si="7"/>
        <v>土</v>
      </c>
      <c r="U22" s="7" t="str">
        <f t="shared" si="7"/>
        <v>日</v>
      </c>
      <c r="V22" s="7" t="str">
        <f t="shared" si="7"/>
        <v>月</v>
      </c>
      <c r="W22" s="7" t="str">
        <f t="shared" si="7"/>
        <v>火</v>
      </c>
      <c r="X22" s="7" t="str">
        <f t="shared" si="7"/>
        <v>水</v>
      </c>
      <c r="Y22" s="7" t="str">
        <f t="shared" si="7"/>
        <v>木</v>
      </c>
      <c r="Z22" s="7" t="str">
        <f t="shared" si="7"/>
        <v>金</v>
      </c>
      <c r="AA22" s="7" t="str">
        <f t="shared" si="7"/>
        <v>土</v>
      </c>
      <c r="AB22" s="7" t="str">
        <f t="shared" si="7"/>
        <v>日</v>
      </c>
      <c r="AC22" s="7" t="str">
        <f t="shared" si="7"/>
        <v>月</v>
      </c>
      <c r="AD22" s="7" t="str">
        <f t="shared" si="7"/>
        <v>火</v>
      </c>
      <c r="AE22" s="7" t="str">
        <f t="shared" si="7"/>
        <v>水</v>
      </c>
      <c r="AF22" s="7" t="str">
        <f t="shared" si="7"/>
        <v>木</v>
      </c>
      <c r="AG22" s="7" t="str">
        <f t="shared" si="7"/>
        <v>金</v>
      </c>
      <c r="AH22"/>
    </row>
    <row r="23" spans="2:34" ht="24" customHeight="1" x14ac:dyDescent="0.15">
      <c r="B23" s="24" t="s">
        <v>14</v>
      </c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/>
    </row>
    <row r="24" spans="2:34" ht="24" customHeight="1" x14ac:dyDescent="0.15">
      <c r="B24" s="24" t="s">
        <v>13</v>
      </c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/>
    </row>
    <row r="25" spans="2:34" ht="68.25" customHeight="1" thickBot="1" x14ac:dyDescent="0.2">
      <c r="B25" s="25" t="s">
        <v>2</v>
      </c>
      <c r="C25" s="50" t="s">
        <v>85</v>
      </c>
      <c r="D25" s="50"/>
      <c r="E25" s="50" t="s">
        <v>26</v>
      </c>
      <c r="F25" s="50" t="s">
        <v>27</v>
      </c>
      <c r="G25" s="50" t="s">
        <v>28</v>
      </c>
      <c r="H25" s="50" t="s">
        <v>128</v>
      </c>
      <c r="I25" s="50"/>
      <c r="J25" s="50"/>
      <c r="K25" s="50" t="s">
        <v>87</v>
      </c>
      <c r="L25" s="50" t="s">
        <v>29</v>
      </c>
      <c r="M25" s="50"/>
      <c r="N25" s="50"/>
      <c r="O25" s="50" t="s">
        <v>86</v>
      </c>
      <c r="P25" s="50"/>
      <c r="Q25" s="50"/>
      <c r="R25" s="50"/>
      <c r="S25" s="50"/>
      <c r="T25" s="50" t="s">
        <v>89</v>
      </c>
      <c r="U25" s="50"/>
      <c r="V25" s="50" t="s">
        <v>30</v>
      </c>
      <c r="W25" s="50"/>
      <c r="X25" s="50" t="s">
        <v>31</v>
      </c>
      <c r="Y25" s="50" t="s">
        <v>96</v>
      </c>
      <c r="Z25" s="55" t="s">
        <v>92</v>
      </c>
      <c r="AA25" s="50" t="s">
        <v>93</v>
      </c>
      <c r="AB25" s="52"/>
      <c r="AC25" s="59" t="s">
        <v>90</v>
      </c>
      <c r="AD25" s="61" t="s">
        <v>32</v>
      </c>
      <c r="AE25" s="61" t="s">
        <v>33</v>
      </c>
      <c r="AF25" s="63" t="s">
        <v>91</v>
      </c>
      <c r="AG25" s="63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0</v>
      </c>
      <c r="I28" s="33" t="s">
        <v>0</v>
      </c>
      <c r="J28" s="141" t="s">
        <v>6</v>
      </c>
      <c r="K28" s="142"/>
      <c r="L28" s="32">
        <f>COUNTIF(C33:AF33,1)</f>
        <v>0</v>
      </c>
      <c r="M28" s="33" t="s">
        <v>0</v>
      </c>
      <c r="N28" s="141" t="s">
        <v>8</v>
      </c>
      <c r="O28" s="142"/>
      <c r="P28" s="32">
        <f>COUNTIF(C33:AF33,2)</f>
        <v>0</v>
      </c>
      <c r="Q28" s="34" t="s">
        <v>0</v>
      </c>
      <c r="R28" s="40"/>
      <c r="S28" s="146" t="s">
        <v>7</v>
      </c>
      <c r="T28" s="147"/>
      <c r="U28" s="37">
        <f>Y28+AC28</f>
        <v>0</v>
      </c>
      <c r="V28" s="38" t="s">
        <v>0</v>
      </c>
      <c r="W28" s="142" t="s">
        <v>9</v>
      </c>
      <c r="X28" s="142"/>
      <c r="Y28" s="37">
        <f>COUNTIF(C33:AF33,3)</f>
        <v>0</v>
      </c>
      <c r="Z28" s="32" t="s">
        <v>0</v>
      </c>
      <c r="AA28" s="141" t="s">
        <v>10</v>
      </c>
      <c r="AB28" s="142"/>
      <c r="AC28" s="31">
        <f>COUNTIF(C33:AF33,4)</f>
        <v>0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8">DATE($B$2,$B28,D29)</f>
        <v>45445</v>
      </c>
      <c r="E30" s="3">
        <f t="shared" si="8"/>
        <v>45446</v>
      </c>
      <c r="F30" s="3">
        <f t="shared" si="8"/>
        <v>45447</v>
      </c>
      <c r="G30" s="3">
        <f t="shared" si="8"/>
        <v>45448</v>
      </c>
      <c r="H30" s="3">
        <f t="shared" si="8"/>
        <v>45449</v>
      </c>
      <c r="I30" s="3">
        <f t="shared" si="8"/>
        <v>45450</v>
      </c>
      <c r="J30" s="3">
        <f t="shared" si="8"/>
        <v>45451</v>
      </c>
      <c r="K30" s="3">
        <f t="shared" si="8"/>
        <v>45452</v>
      </c>
      <c r="L30" s="3">
        <f t="shared" si="8"/>
        <v>45453</v>
      </c>
      <c r="M30" s="3">
        <f t="shared" si="8"/>
        <v>45454</v>
      </c>
      <c r="N30" s="3">
        <f t="shared" si="8"/>
        <v>45455</v>
      </c>
      <c r="O30" s="3">
        <f t="shared" si="8"/>
        <v>45456</v>
      </c>
      <c r="P30" s="3">
        <f t="shared" si="8"/>
        <v>45457</v>
      </c>
      <c r="Q30" s="3">
        <f t="shared" si="8"/>
        <v>45458</v>
      </c>
      <c r="R30" s="3">
        <f t="shared" si="8"/>
        <v>45459</v>
      </c>
      <c r="S30" s="3">
        <f t="shared" si="8"/>
        <v>45460</v>
      </c>
      <c r="T30" s="3">
        <f t="shared" si="8"/>
        <v>45461</v>
      </c>
      <c r="U30" s="3">
        <f t="shared" si="8"/>
        <v>45462</v>
      </c>
      <c r="V30" s="3">
        <f t="shared" si="8"/>
        <v>45463</v>
      </c>
      <c r="W30" s="3">
        <f t="shared" si="8"/>
        <v>45464</v>
      </c>
      <c r="X30" s="3">
        <f t="shared" si="8"/>
        <v>45465</v>
      </c>
      <c r="Y30" s="3">
        <f t="shared" si="8"/>
        <v>45466</v>
      </c>
      <c r="Z30" s="3">
        <f t="shared" si="8"/>
        <v>45467</v>
      </c>
      <c r="AA30" s="3">
        <f t="shared" si="8"/>
        <v>45468</v>
      </c>
      <c r="AB30" s="3">
        <f t="shared" si="8"/>
        <v>45469</v>
      </c>
      <c r="AC30" s="3">
        <f t="shared" si="8"/>
        <v>45470</v>
      </c>
      <c r="AD30" s="3">
        <f t="shared" si="8"/>
        <v>45471</v>
      </c>
      <c r="AE30" s="3">
        <f>DATE($B$2,$B28,AE29)</f>
        <v>45472</v>
      </c>
      <c r="AF30" s="3">
        <f t="shared" ref="AF30" si="9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0">WEEKDAY(D30,2)</f>
        <v>7</v>
      </c>
      <c r="E31" s="1">
        <f t="shared" si="10"/>
        <v>1</v>
      </c>
      <c r="F31" s="1">
        <f t="shared" si="10"/>
        <v>2</v>
      </c>
      <c r="G31" s="1">
        <f t="shared" si="10"/>
        <v>3</v>
      </c>
      <c r="H31" s="1">
        <f t="shared" si="10"/>
        <v>4</v>
      </c>
      <c r="I31" s="1">
        <f t="shared" si="10"/>
        <v>5</v>
      </c>
      <c r="J31" s="1">
        <f t="shared" si="10"/>
        <v>6</v>
      </c>
      <c r="K31" s="1">
        <f t="shared" si="10"/>
        <v>7</v>
      </c>
      <c r="L31" s="1">
        <f t="shared" si="10"/>
        <v>1</v>
      </c>
      <c r="M31" s="1">
        <f t="shared" si="10"/>
        <v>2</v>
      </c>
      <c r="N31" s="1">
        <f t="shared" si="10"/>
        <v>3</v>
      </c>
      <c r="O31" s="1">
        <f t="shared" si="10"/>
        <v>4</v>
      </c>
      <c r="P31" s="1">
        <f t="shared" si="10"/>
        <v>5</v>
      </c>
      <c r="Q31" s="1">
        <f t="shared" si="10"/>
        <v>6</v>
      </c>
      <c r="R31" s="1">
        <f t="shared" si="10"/>
        <v>7</v>
      </c>
      <c r="S31" s="1">
        <f t="shared" si="10"/>
        <v>1</v>
      </c>
      <c r="T31" s="1">
        <f t="shared" si="10"/>
        <v>2</v>
      </c>
      <c r="U31" s="1">
        <f t="shared" si="10"/>
        <v>3</v>
      </c>
      <c r="V31" s="1">
        <f t="shared" si="10"/>
        <v>4</v>
      </c>
      <c r="W31" s="1">
        <f t="shared" si="10"/>
        <v>5</v>
      </c>
      <c r="X31" s="1">
        <f t="shared" si="10"/>
        <v>6</v>
      </c>
      <c r="Y31" s="1">
        <f t="shared" si="10"/>
        <v>7</v>
      </c>
      <c r="Z31" s="1">
        <f t="shared" si="10"/>
        <v>1</v>
      </c>
      <c r="AA31" s="1">
        <f t="shared" si="10"/>
        <v>2</v>
      </c>
      <c r="AB31" s="1">
        <f t="shared" si="10"/>
        <v>3</v>
      </c>
      <c r="AC31" s="1">
        <f t="shared" si="10"/>
        <v>4</v>
      </c>
      <c r="AD31" s="1">
        <f t="shared" si="10"/>
        <v>5</v>
      </c>
      <c r="AE31" s="1">
        <f t="shared" si="10"/>
        <v>6</v>
      </c>
      <c r="AF31" s="1">
        <f t="shared" si="10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1">CHOOSE(WEEKDAY(D30),"日","月","火","水","木","金","土")</f>
        <v>日</v>
      </c>
      <c r="E32" s="9" t="str">
        <f t="shared" si="11"/>
        <v>月</v>
      </c>
      <c r="F32" s="9" t="str">
        <f t="shared" si="11"/>
        <v>火</v>
      </c>
      <c r="G32" s="9" t="str">
        <f t="shared" si="11"/>
        <v>水</v>
      </c>
      <c r="H32" s="9" t="str">
        <f t="shared" si="11"/>
        <v>木</v>
      </c>
      <c r="I32" s="9" t="str">
        <f t="shared" si="11"/>
        <v>金</v>
      </c>
      <c r="J32" s="9" t="str">
        <f t="shared" si="11"/>
        <v>土</v>
      </c>
      <c r="K32" s="9" t="str">
        <f t="shared" si="11"/>
        <v>日</v>
      </c>
      <c r="L32" s="9" t="str">
        <f t="shared" si="11"/>
        <v>月</v>
      </c>
      <c r="M32" s="9" t="str">
        <f t="shared" si="11"/>
        <v>火</v>
      </c>
      <c r="N32" s="9" t="str">
        <f t="shared" si="11"/>
        <v>水</v>
      </c>
      <c r="O32" s="9" t="str">
        <f t="shared" si="11"/>
        <v>木</v>
      </c>
      <c r="P32" s="9" t="str">
        <f t="shared" si="11"/>
        <v>金</v>
      </c>
      <c r="Q32" s="9" t="str">
        <f t="shared" si="11"/>
        <v>土</v>
      </c>
      <c r="R32" s="9" t="str">
        <f t="shared" si="11"/>
        <v>日</v>
      </c>
      <c r="S32" s="9" t="str">
        <f t="shared" si="11"/>
        <v>月</v>
      </c>
      <c r="T32" s="9" t="str">
        <f t="shared" si="11"/>
        <v>火</v>
      </c>
      <c r="U32" s="9" t="str">
        <f t="shared" si="11"/>
        <v>水</v>
      </c>
      <c r="V32" s="9" t="str">
        <f t="shared" si="11"/>
        <v>木</v>
      </c>
      <c r="W32" s="9" t="str">
        <f t="shared" si="11"/>
        <v>金</v>
      </c>
      <c r="X32" s="9" t="str">
        <f t="shared" si="11"/>
        <v>土</v>
      </c>
      <c r="Y32" s="9" t="str">
        <f t="shared" si="11"/>
        <v>日</v>
      </c>
      <c r="Z32" s="9" t="str">
        <f t="shared" si="11"/>
        <v>月</v>
      </c>
      <c r="AA32" s="9" t="str">
        <f t="shared" si="11"/>
        <v>火</v>
      </c>
      <c r="AB32" s="9" t="str">
        <f t="shared" si="11"/>
        <v>水</v>
      </c>
      <c r="AC32" s="9" t="str">
        <f t="shared" si="11"/>
        <v>木</v>
      </c>
      <c r="AD32" s="9" t="str">
        <f t="shared" si="11"/>
        <v>金</v>
      </c>
      <c r="AE32" s="9" t="str">
        <f t="shared" si="11"/>
        <v>土</v>
      </c>
      <c r="AF32" s="9" t="str">
        <f t="shared" si="11"/>
        <v>日</v>
      </c>
      <c r="AG32"/>
      <c r="AH32"/>
    </row>
    <row r="33" spans="2:34" ht="24" customHeight="1" x14ac:dyDescent="0.15">
      <c r="B33" s="24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/>
      <c r="AH33"/>
    </row>
    <row r="34" spans="2:34" ht="24" customHeight="1" x14ac:dyDescent="0.15">
      <c r="B34" s="24" t="s">
        <v>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/>
      <c r="AH34"/>
    </row>
    <row r="35" spans="2:34" ht="68.25" customHeight="1" thickBot="1" x14ac:dyDescent="0.2">
      <c r="B35" s="25" t="s">
        <v>2</v>
      </c>
      <c r="C35" s="41" t="s">
        <v>94</v>
      </c>
      <c r="D35" s="41"/>
      <c r="E35" s="96" t="s">
        <v>34</v>
      </c>
      <c r="F35" s="101" t="s">
        <v>35</v>
      </c>
      <c r="G35" s="41"/>
      <c r="H35" s="41"/>
      <c r="I35" s="41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0</v>
      </c>
      <c r="I38" s="33" t="s">
        <v>0</v>
      </c>
      <c r="J38" s="141" t="s">
        <v>6</v>
      </c>
      <c r="K38" s="142"/>
      <c r="L38" s="32">
        <f>COUNTIF(C43:AG43,1)</f>
        <v>0</v>
      </c>
      <c r="M38" s="33" t="s">
        <v>0</v>
      </c>
      <c r="N38" s="141" t="s">
        <v>8</v>
      </c>
      <c r="O38" s="142"/>
      <c r="P38" s="32">
        <f>COUNTIF(C43:AG43,2)</f>
        <v>0</v>
      </c>
      <c r="Q38" s="34" t="s">
        <v>0</v>
      </c>
      <c r="R38" s="35"/>
      <c r="S38" s="146" t="s">
        <v>7</v>
      </c>
      <c r="T38" s="147"/>
      <c r="U38" s="37">
        <f>Y38+AC38</f>
        <v>0</v>
      </c>
      <c r="V38" s="32" t="s">
        <v>0</v>
      </c>
      <c r="W38" s="141" t="s">
        <v>9</v>
      </c>
      <c r="X38" s="142"/>
      <c r="Y38" s="37">
        <f>COUNTIF(C43:AG43,3)</f>
        <v>0</v>
      </c>
      <c r="Z38" s="32" t="s">
        <v>0</v>
      </c>
      <c r="AA38" s="141" t="s">
        <v>10</v>
      </c>
      <c r="AB38" s="142"/>
      <c r="AC38" s="31">
        <f>COUNTIF(C43:AG43,4)</f>
        <v>0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2">DATE($B$2,$B38,D39)</f>
        <v>45475</v>
      </c>
      <c r="E40" s="3">
        <f t="shared" si="12"/>
        <v>45476</v>
      </c>
      <c r="F40" s="3">
        <f t="shared" si="12"/>
        <v>45477</v>
      </c>
      <c r="G40" s="3">
        <f t="shared" si="12"/>
        <v>45478</v>
      </c>
      <c r="H40" s="3">
        <f t="shared" si="12"/>
        <v>45479</v>
      </c>
      <c r="I40" s="3">
        <f t="shared" si="12"/>
        <v>45480</v>
      </c>
      <c r="J40" s="3">
        <f t="shared" si="12"/>
        <v>45481</v>
      </c>
      <c r="K40" s="3">
        <f t="shared" si="12"/>
        <v>45482</v>
      </c>
      <c r="L40" s="3">
        <f t="shared" si="12"/>
        <v>45483</v>
      </c>
      <c r="M40" s="3">
        <f t="shared" si="12"/>
        <v>45484</v>
      </c>
      <c r="N40" s="3">
        <f t="shared" si="12"/>
        <v>45485</v>
      </c>
      <c r="O40" s="3">
        <f t="shared" si="12"/>
        <v>45486</v>
      </c>
      <c r="P40" s="3">
        <f t="shared" si="12"/>
        <v>45487</v>
      </c>
      <c r="Q40" s="3">
        <f t="shared" si="12"/>
        <v>45488</v>
      </c>
      <c r="R40" s="3">
        <f t="shared" si="12"/>
        <v>45489</v>
      </c>
      <c r="S40" s="3">
        <f t="shared" si="12"/>
        <v>45490</v>
      </c>
      <c r="T40" s="3">
        <f t="shared" si="12"/>
        <v>45491</v>
      </c>
      <c r="U40" s="3">
        <f t="shared" si="12"/>
        <v>45492</v>
      </c>
      <c r="V40" s="3">
        <f t="shared" si="12"/>
        <v>45493</v>
      </c>
      <c r="W40" s="3">
        <f t="shared" si="12"/>
        <v>45494</v>
      </c>
      <c r="X40" s="3">
        <f t="shared" si="12"/>
        <v>45495</v>
      </c>
      <c r="Y40" s="3">
        <f t="shared" si="12"/>
        <v>45496</v>
      </c>
      <c r="Z40" s="3">
        <f t="shared" si="12"/>
        <v>45497</v>
      </c>
      <c r="AA40" s="3">
        <f t="shared" si="12"/>
        <v>45498</v>
      </c>
      <c r="AB40" s="3">
        <f t="shared" si="12"/>
        <v>45499</v>
      </c>
      <c r="AC40" s="3">
        <f t="shared" si="12"/>
        <v>45500</v>
      </c>
      <c r="AD40" s="3">
        <f t="shared" si="12"/>
        <v>45501</v>
      </c>
      <c r="AE40" s="3">
        <f>DATE($B$2,$B38,AE39)</f>
        <v>45502</v>
      </c>
      <c r="AF40" s="3">
        <f t="shared" ref="AF40:AG40" si="13">DATE($B$2,$B38,AF39)</f>
        <v>45503</v>
      </c>
      <c r="AG40" s="3">
        <f t="shared" si="13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4">WEEKDAY(D40,2)</f>
        <v>2</v>
      </c>
      <c r="E41" s="1">
        <f t="shared" si="14"/>
        <v>3</v>
      </c>
      <c r="F41" s="1">
        <f t="shared" si="14"/>
        <v>4</v>
      </c>
      <c r="G41" s="1">
        <f t="shared" si="14"/>
        <v>5</v>
      </c>
      <c r="H41" s="1">
        <f t="shared" si="14"/>
        <v>6</v>
      </c>
      <c r="I41" s="1">
        <f t="shared" si="14"/>
        <v>7</v>
      </c>
      <c r="J41" s="1">
        <f t="shared" si="14"/>
        <v>1</v>
      </c>
      <c r="K41" s="1">
        <f t="shared" si="14"/>
        <v>2</v>
      </c>
      <c r="L41" s="1">
        <f t="shared" si="14"/>
        <v>3</v>
      </c>
      <c r="M41" s="1">
        <f t="shared" si="14"/>
        <v>4</v>
      </c>
      <c r="N41" s="1">
        <f t="shared" si="14"/>
        <v>5</v>
      </c>
      <c r="O41" s="1">
        <f t="shared" si="14"/>
        <v>6</v>
      </c>
      <c r="P41" s="1">
        <f t="shared" si="14"/>
        <v>7</v>
      </c>
      <c r="Q41" s="1">
        <f t="shared" si="14"/>
        <v>1</v>
      </c>
      <c r="R41" s="1">
        <f t="shared" si="14"/>
        <v>2</v>
      </c>
      <c r="S41" s="1">
        <f t="shared" si="14"/>
        <v>3</v>
      </c>
      <c r="T41" s="1">
        <f t="shared" si="14"/>
        <v>4</v>
      </c>
      <c r="U41" s="1">
        <f t="shared" si="14"/>
        <v>5</v>
      </c>
      <c r="V41" s="1">
        <f t="shared" si="14"/>
        <v>6</v>
      </c>
      <c r="W41" s="1">
        <f t="shared" si="14"/>
        <v>7</v>
      </c>
      <c r="X41" s="1">
        <f t="shared" si="14"/>
        <v>1</v>
      </c>
      <c r="Y41" s="1">
        <f t="shared" si="14"/>
        <v>2</v>
      </c>
      <c r="Z41" s="1">
        <f t="shared" si="14"/>
        <v>3</v>
      </c>
      <c r="AA41" s="1">
        <f t="shared" si="14"/>
        <v>4</v>
      </c>
      <c r="AB41" s="1">
        <f t="shared" si="14"/>
        <v>5</v>
      </c>
      <c r="AC41" s="1">
        <f t="shared" si="14"/>
        <v>6</v>
      </c>
      <c r="AD41" s="1">
        <f t="shared" si="14"/>
        <v>7</v>
      </c>
      <c r="AE41" s="1">
        <f t="shared" si="14"/>
        <v>1</v>
      </c>
      <c r="AF41" s="1">
        <f t="shared" si="14"/>
        <v>2</v>
      </c>
      <c r="AG41" s="1">
        <f t="shared" si="14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5">CHOOSE(WEEKDAY(E40),"日","月","火","水","木","金","土")</f>
        <v>水</v>
      </c>
      <c r="F42" s="9" t="str">
        <f t="shared" si="15"/>
        <v>木</v>
      </c>
      <c r="G42" s="9" t="str">
        <f t="shared" si="15"/>
        <v>金</v>
      </c>
      <c r="H42" s="9" t="str">
        <f t="shared" si="15"/>
        <v>土</v>
      </c>
      <c r="I42" s="9" t="str">
        <f t="shared" si="15"/>
        <v>日</v>
      </c>
      <c r="J42" s="9" t="str">
        <f t="shared" si="15"/>
        <v>月</v>
      </c>
      <c r="K42" s="9" t="str">
        <f t="shared" si="15"/>
        <v>火</v>
      </c>
      <c r="L42" s="9" t="str">
        <f t="shared" si="15"/>
        <v>水</v>
      </c>
      <c r="M42" s="9" t="str">
        <f t="shared" si="15"/>
        <v>木</v>
      </c>
      <c r="N42" s="9" t="str">
        <f t="shared" si="15"/>
        <v>金</v>
      </c>
      <c r="O42" s="9" t="str">
        <f t="shared" si="15"/>
        <v>土</v>
      </c>
      <c r="P42" s="9" t="str">
        <f t="shared" si="15"/>
        <v>日</v>
      </c>
      <c r="Q42" s="9" t="str">
        <f t="shared" si="15"/>
        <v>月</v>
      </c>
      <c r="R42" s="9" t="str">
        <f t="shared" si="15"/>
        <v>火</v>
      </c>
      <c r="S42" s="9" t="str">
        <f t="shared" si="15"/>
        <v>水</v>
      </c>
      <c r="T42" s="9" t="str">
        <f t="shared" si="15"/>
        <v>木</v>
      </c>
      <c r="U42" s="9" t="str">
        <f t="shared" si="15"/>
        <v>金</v>
      </c>
      <c r="V42" s="9" t="str">
        <f t="shared" si="15"/>
        <v>土</v>
      </c>
      <c r="W42" s="9" t="str">
        <f t="shared" si="15"/>
        <v>日</v>
      </c>
      <c r="X42" s="9" t="str">
        <f t="shared" si="15"/>
        <v>月</v>
      </c>
      <c r="Y42" s="9" t="str">
        <f t="shared" si="15"/>
        <v>火</v>
      </c>
      <c r="Z42" s="9" t="str">
        <f t="shared" si="15"/>
        <v>水</v>
      </c>
      <c r="AA42" s="9" t="str">
        <f t="shared" si="15"/>
        <v>木</v>
      </c>
      <c r="AB42" s="9" t="str">
        <f t="shared" si="15"/>
        <v>金</v>
      </c>
      <c r="AC42" s="9" t="str">
        <f t="shared" si="15"/>
        <v>土</v>
      </c>
      <c r="AD42" s="9" t="str">
        <f t="shared" si="15"/>
        <v>日</v>
      </c>
      <c r="AE42" s="9" t="str">
        <f t="shared" si="15"/>
        <v>月</v>
      </c>
      <c r="AF42" s="9" t="str">
        <f t="shared" si="15"/>
        <v>火</v>
      </c>
      <c r="AG42" s="9" t="str">
        <f t="shared" si="15"/>
        <v>水</v>
      </c>
      <c r="AH42"/>
    </row>
    <row r="43" spans="2:34" s="44" customFormat="1" ht="24" customHeight="1" x14ac:dyDescent="0.15">
      <c r="B43" s="24" t="s">
        <v>14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2:34" s="44" customFormat="1" ht="24" customHeight="1" x14ac:dyDescent="0.15">
      <c r="B44" s="24" t="s">
        <v>13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41"/>
      <c r="H45" s="69" t="s">
        <v>107</v>
      </c>
      <c r="I45" s="69" t="s">
        <v>107</v>
      </c>
      <c r="J45" s="41"/>
      <c r="K45" s="98" t="s">
        <v>163</v>
      </c>
      <c r="L45" s="96"/>
      <c r="M45" s="96"/>
      <c r="N45" s="96" t="s">
        <v>108</v>
      </c>
      <c r="O45" s="96" t="s">
        <v>164</v>
      </c>
      <c r="P45" s="41"/>
      <c r="Q45" s="102" t="s">
        <v>51</v>
      </c>
      <c r="R45" s="41"/>
      <c r="S45" s="41"/>
      <c r="T45" s="41"/>
      <c r="U45" s="74" t="s">
        <v>109</v>
      </c>
      <c r="V45" s="41"/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0</v>
      </c>
      <c r="I48" s="33" t="s">
        <v>0</v>
      </c>
      <c r="J48" s="141" t="s">
        <v>6</v>
      </c>
      <c r="K48" s="142"/>
      <c r="L48" s="32">
        <f>COUNTIF(C53:AG53,1)</f>
        <v>0</v>
      </c>
      <c r="M48" s="33" t="s">
        <v>0</v>
      </c>
      <c r="N48" s="141" t="s">
        <v>8</v>
      </c>
      <c r="O48" s="142"/>
      <c r="P48" s="32">
        <f>COUNTIF(C53:AG53,2)</f>
        <v>0</v>
      </c>
      <c r="Q48" s="34" t="s">
        <v>0</v>
      </c>
      <c r="R48" s="35"/>
      <c r="S48" s="148" t="s">
        <v>7</v>
      </c>
      <c r="T48" s="142"/>
      <c r="U48" s="32">
        <f>Y48+AC48</f>
        <v>0</v>
      </c>
      <c r="V48" s="33" t="s">
        <v>0</v>
      </c>
      <c r="W48" s="141" t="s">
        <v>9</v>
      </c>
      <c r="X48" s="142"/>
      <c r="Y48" s="32">
        <f>COUNTIF(C53:AG53,3)</f>
        <v>0</v>
      </c>
      <c r="Z48" s="33" t="s">
        <v>0</v>
      </c>
      <c r="AA48" s="141" t="s">
        <v>10</v>
      </c>
      <c r="AB48" s="142"/>
      <c r="AC48" s="32">
        <f>COUNTIF(C53:AG53,4)</f>
        <v>0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16">DATE($B$2,$B48,D49)</f>
        <v>45506</v>
      </c>
      <c r="E50" s="3">
        <f t="shared" si="16"/>
        <v>45507</v>
      </c>
      <c r="F50" s="3">
        <f t="shared" si="16"/>
        <v>45508</v>
      </c>
      <c r="G50" s="3">
        <f t="shared" si="16"/>
        <v>45509</v>
      </c>
      <c r="H50" s="3">
        <f t="shared" si="16"/>
        <v>45510</v>
      </c>
      <c r="I50" s="3">
        <f t="shared" si="16"/>
        <v>45511</v>
      </c>
      <c r="J50" s="3">
        <f t="shared" si="16"/>
        <v>45512</v>
      </c>
      <c r="K50" s="3">
        <f t="shared" si="16"/>
        <v>45513</v>
      </c>
      <c r="L50" s="3">
        <f t="shared" si="16"/>
        <v>45514</v>
      </c>
      <c r="M50" s="3">
        <f t="shared" si="16"/>
        <v>45515</v>
      </c>
      <c r="N50" s="3">
        <f t="shared" si="16"/>
        <v>45516</v>
      </c>
      <c r="O50" s="3">
        <f t="shared" si="16"/>
        <v>45517</v>
      </c>
      <c r="P50" s="3">
        <f t="shared" si="16"/>
        <v>45518</v>
      </c>
      <c r="Q50" s="3">
        <f t="shared" si="16"/>
        <v>45519</v>
      </c>
      <c r="R50" s="3">
        <f t="shared" si="16"/>
        <v>45520</v>
      </c>
      <c r="S50" s="3">
        <f t="shared" si="16"/>
        <v>45521</v>
      </c>
      <c r="T50" s="3">
        <f t="shared" si="16"/>
        <v>45522</v>
      </c>
      <c r="U50" s="3">
        <f t="shared" si="16"/>
        <v>45523</v>
      </c>
      <c r="V50" s="3">
        <f t="shared" si="16"/>
        <v>45524</v>
      </c>
      <c r="W50" s="3">
        <f t="shared" si="16"/>
        <v>45525</v>
      </c>
      <c r="X50" s="3">
        <f t="shared" si="16"/>
        <v>45526</v>
      </c>
      <c r="Y50" s="3">
        <f t="shared" si="16"/>
        <v>45527</v>
      </c>
      <c r="Z50" s="3">
        <f t="shared" si="16"/>
        <v>45528</v>
      </c>
      <c r="AA50" s="3">
        <f t="shared" si="16"/>
        <v>45529</v>
      </c>
      <c r="AB50" s="3">
        <f t="shared" si="16"/>
        <v>45530</v>
      </c>
      <c r="AC50" s="3">
        <f t="shared" si="16"/>
        <v>45531</v>
      </c>
      <c r="AD50" s="3">
        <f t="shared" si="16"/>
        <v>45532</v>
      </c>
      <c r="AE50" s="3">
        <f>DATE($B$2,$B48,AE49)</f>
        <v>45533</v>
      </c>
      <c r="AF50" s="3">
        <f t="shared" ref="AF50:AG50" si="17">DATE($B$2,$B48,AF49)</f>
        <v>45534</v>
      </c>
      <c r="AG50" s="3">
        <f t="shared" si="17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18">WEEKDAY(D50,2)</f>
        <v>5</v>
      </c>
      <c r="E51" s="1">
        <f t="shared" si="18"/>
        <v>6</v>
      </c>
      <c r="F51" s="1">
        <f t="shared" si="18"/>
        <v>7</v>
      </c>
      <c r="G51" s="1">
        <f t="shared" si="18"/>
        <v>1</v>
      </c>
      <c r="H51" s="1">
        <f t="shared" si="18"/>
        <v>2</v>
      </c>
      <c r="I51" s="1">
        <f t="shared" si="18"/>
        <v>3</v>
      </c>
      <c r="J51" s="1">
        <f t="shared" si="18"/>
        <v>4</v>
      </c>
      <c r="K51" s="1">
        <f t="shared" si="18"/>
        <v>5</v>
      </c>
      <c r="L51" s="1">
        <f t="shared" si="18"/>
        <v>6</v>
      </c>
      <c r="M51" s="1">
        <f t="shared" si="18"/>
        <v>7</v>
      </c>
      <c r="N51" s="1">
        <f t="shared" si="18"/>
        <v>1</v>
      </c>
      <c r="O51" s="1">
        <f t="shared" si="18"/>
        <v>2</v>
      </c>
      <c r="P51" s="1">
        <f t="shared" si="18"/>
        <v>3</v>
      </c>
      <c r="Q51" s="1">
        <f t="shared" si="18"/>
        <v>4</v>
      </c>
      <c r="R51" s="1">
        <f t="shared" si="18"/>
        <v>5</v>
      </c>
      <c r="S51" s="1">
        <f t="shared" si="18"/>
        <v>6</v>
      </c>
      <c r="T51" s="1">
        <f t="shared" si="18"/>
        <v>7</v>
      </c>
      <c r="U51" s="1">
        <f t="shared" si="18"/>
        <v>1</v>
      </c>
      <c r="V51" s="1">
        <f t="shared" si="18"/>
        <v>2</v>
      </c>
      <c r="W51" s="1">
        <f t="shared" si="18"/>
        <v>3</v>
      </c>
      <c r="X51" s="1">
        <f t="shared" si="18"/>
        <v>4</v>
      </c>
      <c r="Y51" s="1">
        <f t="shared" si="18"/>
        <v>5</v>
      </c>
      <c r="Z51" s="1">
        <f t="shared" si="18"/>
        <v>6</v>
      </c>
      <c r="AA51" s="1">
        <f t="shared" si="18"/>
        <v>7</v>
      </c>
      <c r="AB51" s="1">
        <f t="shared" si="18"/>
        <v>1</v>
      </c>
      <c r="AC51" s="1">
        <f t="shared" si="18"/>
        <v>2</v>
      </c>
      <c r="AD51" s="1">
        <f t="shared" si="18"/>
        <v>3</v>
      </c>
      <c r="AE51" s="1">
        <f t="shared" si="18"/>
        <v>4</v>
      </c>
      <c r="AF51" s="1">
        <f t="shared" si="18"/>
        <v>5</v>
      </c>
      <c r="AG51" s="1">
        <f t="shared" si="18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19">CHOOSE(WEEKDAY(E50),"日","月","火","水","木","金","土")</f>
        <v>土</v>
      </c>
      <c r="F52" s="9" t="str">
        <f t="shared" si="19"/>
        <v>日</v>
      </c>
      <c r="G52" s="9" t="str">
        <f t="shared" si="19"/>
        <v>月</v>
      </c>
      <c r="H52" s="9" t="str">
        <f t="shared" si="19"/>
        <v>火</v>
      </c>
      <c r="I52" s="9" t="str">
        <f t="shared" si="19"/>
        <v>水</v>
      </c>
      <c r="J52" s="9" t="str">
        <f t="shared" si="19"/>
        <v>木</v>
      </c>
      <c r="K52" s="9" t="str">
        <f t="shared" si="19"/>
        <v>金</v>
      </c>
      <c r="L52" s="9" t="str">
        <f t="shared" si="19"/>
        <v>土</v>
      </c>
      <c r="M52" s="9" t="str">
        <f t="shared" si="19"/>
        <v>日</v>
      </c>
      <c r="N52" s="9" t="str">
        <f t="shared" si="19"/>
        <v>月</v>
      </c>
      <c r="O52" s="9" t="str">
        <f t="shared" si="19"/>
        <v>火</v>
      </c>
      <c r="P52" s="9" t="str">
        <f t="shared" si="19"/>
        <v>水</v>
      </c>
      <c r="Q52" s="9" t="str">
        <f t="shared" si="19"/>
        <v>木</v>
      </c>
      <c r="R52" s="9" t="str">
        <f t="shared" si="19"/>
        <v>金</v>
      </c>
      <c r="S52" s="9" t="str">
        <f t="shared" si="19"/>
        <v>土</v>
      </c>
      <c r="T52" s="9" t="str">
        <f t="shared" si="19"/>
        <v>日</v>
      </c>
      <c r="U52" s="9" t="str">
        <f t="shared" si="19"/>
        <v>月</v>
      </c>
      <c r="V52" s="9" t="str">
        <f t="shared" si="19"/>
        <v>火</v>
      </c>
      <c r="W52" s="9" t="str">
        <f t="shared" si="19"/>
        <v>水</v>
      </c>
      <c r="X52" s="9" t="str">
        <f t="shared" si="19"/>
        <v>木</v>
      </c>
      <c r="Y52" s="9" t="str">
        <f t="shared" si="19"/>
        <v>金</v>
      </c>
      <c r="Z52" s="9" t="str">
        <f t="shared" si="19"/>
        <v>土</v>
      </c>
      <c r="AA52" s="9" t="str">
        <f t="shared" si="19"/>
        <v>日</v>
      </c>
      <c r="AB52" s="9" t="str">
        <f t="shared" si="19"/>
        <v>月</v>
      </c>
      <c r="AC52" s="9" t="str">
        <f t="shared" si="19"/>
        <v>火</v>
      </c>
      <c r="AD52" s="9" t="str">
        <f t="shared" si="19"/>
        <v>水</v>
      </c>
      <c r="AE52" s="9" t="str">
        <f t="shared" si="19"/>
        <v>木</v>
      </c>
      <c r="AF52" s="9" t="str">
        <f t="shared" si="19"/>
        <v>金</v>
      </c>
      <c r="AG52" s="9" t="str">
        <f t="shared" si="19"/>
        <v>土</v>
      </c>
      <c r="AH52"/>
    </row>
    <row r="53" spans="2:34" ht="24" customHeight="1" x14ac:dyDescent="0.15">
      <c r="B53" s="24" t="s">
        <v>14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/>
    </row>
    <row r="54" spans="2:34" ht="24" customHeight="1" x14ac:dyDescent="0.15">
      <c r="B54" s="24" t="s">
        <v>13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/>
    </row>
    <row r="55" spans="2:34" ht="68.25" customHeight="1" thickBot="1" x14ac:dyDescent="0.2">
      <c r="B55" s="50" t="s">
        <v>2</v>
      </c>
      <c r="C55" s="56"/>
      <c r="D55" s="26"/>
      <c r="E55" s="26"/>
      <c r="F55" s="26"/>
      <c r="G55" s="26"/>
      <c r="H55" s="64" t="s">
        <v>116</v>
      </c>
      <c r="I55" s="64" t="s">
        <v>117</v>
      </c>
      <c r="J55" s="64" t="s">
        <v>118</v>
      </c>
      <c r="K55" s="64" t="s">
        <v>119</v>
      </c>
      <c r="L55" s="26"/>
      <c r="M55" s="104"/>
      <c r="N55" s="104" t="s">
        <v>127</v>
      </c>
      <c r="O55" s="56"/>
      <c r="P55" s="56"/>
      <c r="Q55" s="56"/>
      <c r="R55" s="56"/>
      <c r="S55" s="26"/>
      <c r="T55" s="26"/>
      <c r="U55" s="26"/>
      <c r="V55" s="26"/>
      <c r="W55" s="56"/>
      <c r="X55" s="56"/>
      <c r="Y55" s="26"/>
      <c r="Z55" s="26"/>
      <c r="AA55" s="26"/>
      <c r="AB55" s="26"/>
      <c r="AC55" s="26"/>
      <c r="AD55" s="26"/>
      <c r="AE55" s="26"/>
      <c r="AF55" s="26"/>
      <c r="AG55" s="5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0</v>
      </c>
      <c r="I58" s="33" t="s">
        <v>0</v>
      </c>
      <c r="J58" s="141" t="s">
        <v>6</v>
      </c>
      <c r="K58" s="142"/>
      <c r="L58" s="32">
        <f>COUNTIF(C63:AF63,1)</f>
        <v>0</v>
      </c>
      <c r="M58" s="33" t="s">
        <v>0</v>
      </c>
      <c r="N58" s="141" t="s">
        <v>8</v>
      </c>
      <c r="O58" s="142"/>
      <c r="P58" s="32">
        <f>COUNTIF(C63:AF63,2)</f>
        <v>0</v>
      </c>
      <c r="Q58" s="34" t="s">
        <v>0</v>
      </c>
      <c r="R58" s="35"/>
      <c r="S58" s="148" t="s">
        <v>7</v>
      </c>
      <c r="T58" s="142"/>
      <c r="U58" s="32">
        <f>Y58+AC58</f>
        <v>0</v>
      </c>
      <c r="V58" s="33" t="s">
        <v>0</v>
      </c>
      <c r="W58" s="141" t="s">
        <v>9</v>
      </c>
      <c r="X58" s="142"/>
      <c r="Y58" s="32">
        <f>COUNTIF(C63:AF63,3)</f>
        <v>0</v>
      </c>
      <c r="Z58" s="33" t="s">
        <v>0</v>
      </c>
      <c r="AA58" s="141" t="s">
        <v>10</v>
      </c>
      <c r="AB58" s="142"/>
      <c r="AC58" s="32">
        <f>COUNTIF(C63:AF63,4)</f>
        <v>0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>DATE($B$2,$B58,C59)</f>
        <v>45536</v>
      </c>
      <c r="D60" s="3">
        <f t="shared" ref="D60:AD60" si="20">DATE($B$2,$B58,D59)</f>
        <v>45537</v>
      </c>
      <c r="E60" s="3">
        <f t="shared" si="20"/>
        <v>45538</v>
      </c>
      <c r="F60" s="3">
        <f t="shared" si="20"/>
        <v>45539</v>
      </c>
      <c r="G60" s="3">
        <f t="shared" si="20"/>
        <v>45540</v>
      </c>
      <c r="H60" s="3">
        <f t="shared" si="20"/>
        <v>45541</v>
      </c>
      <c r="I60" s="3">
        <f t="shared" si="20"/>
        <v>45542</v>
      </c>
      <c r="J60" s="3">
        <f t="shared" si="20"/>
        <v>45543</v>
      </c>
      <c r="K60" s="3">
        <f t="shared" si="20"/>
        <v>45544</v>
      </c>
      <c r="L60" s="3">
        <f t="shared" si="20"/>
        <v>45545</v>
      </c>
      <c r="M60" s="3">
        <f t="shared" si="20"/>
        <v>45546</v>
      </c>
      <c r="N60" s="3">
        <f t="shared" si="20"/>
        <v>45547</v>
      </c>
      <c r="O60" s="3">
        <f t="shared" si="20"/>
        <v>45548</v>
      </c>
      <c r="P60" s="3">
        <f t="shared" si="20"/>
        <v>45549</v>
      </c>
      <c r="Q60" s="3">
        <f t="shared" si="20"/>
        <v>45550</v>
      </c>
      <c r="R60" s="3">
        <f t="shared" si="20"/>
        <v>45551</v>
      </c>
      <c r="S60" s="3">
        <f t="shared" si="20"/>
        <v>45552</v>
      </c>
      <c r="T60" s="3">
        <f t="shared" si="20"/>
        <v>45553</v>
      </c>
      <c r="U60" s="3">
        <f t="shared" si="20"/>
        <v>45554</v>
      </c>
      <c r="V60" s="3">
        <f t="shared" si="20"/>
        <v>45555</v>
      </c>
      <c r="W60" s="3">
        <f t="shared" si="20"/>
        <v>45556</v>
      </c>
      <c r="X60" s="3">
        <f t="shared" si="20"/>
        <v>45557</v>
      </c>
      <c r="Y60" s="3">
        <f t="shared" si="20"/>
        <v>45558</v>
      </c>
      <c r="Z60" s="3">
        <f t="shared" si="20"/>
        <v>45559</v>
      </c>
      <c r="AA60" s="3">
        <f t="shared" si="20"/>
        <v>45560</v>
      </c>
      <c r="AB60" s="3">
        <f t="shared" si="20"/>
        <v>45561</v>
      </c>
      <c r="AC60" s="3">
        <f t="shared" si="20"/>
        <v>45562</v>
      </c>
      <c r="AD60" s="3">
        <f t="shared" si="20"/>
        <v>45563</v>
      </c>
      <c r="AE60" s="3">
        <f>DATE($B$2,$B58,AE59)</f>
        <v>45564</v>
      </c>
      <c r="AF60" s="3">
        <f t="shared" ref="AF60" si="21">DATE($B$2,$B58,AF59)</f>
        <v>45565</v>
      </c>
      <c r="AG60"/>
      <c r="AH60"/>
    </row>
    <row r="61" spans="2:34" ht="15" hidden="1" customHeight="1" x14ac:dyDescent="0.15">
      <c r="C61" s="1">
        <f>WEEKDAY(C60,2)</f>
        <v>7</v>
      </c>
      <c r="D61" s="1">
        <f t="shared" ref="D61:AF61" si="22">WEEKDAY(D60,2)</f>
        <v>1</v>
      </c>
      <c r="E61" s="1">
        <f t="shared" si="22"/>
        <v>2</v>
      </c>
      <c r="F61" s="1">
        <f t="shared" si="22"/>
        <v>3</v>
      </c>
      <c r="G61" s="1">
        <f t="shared" si="22"/>
        <v>4</v>
      </c>
      <c r="H61" s="1">
        <f t="shared" si="22"/>
        <v>5</v>
      </c>
      <c r="I61" s="1">
        <f t="shared" si="22"/>
        <v>6</v>
      </c>
      <c r="J61" s="1">
        <f t="shared" si="22"/>
        <v>7</v>
      </c>
      <c r="K61" s="1">
        <f t="shared" si="22"/>
        <v>1</v>
      </c>
      <c r="L61" s="1">
        <f t="shared" si="22"/>
        <v>2</v>
      </c>
      <c r="M61" s="1">
        <f t="shared" si="22"/>
        <v>3</v>
      </c>
      <c r="N61" s="1">
        <f t="shared" si="22"/>
        <v>4</v>
      </c>
      <c r="O61" s="1">
        <f t="shared" si="22"/>
        <v>5</v>
      </c>
      <c r="P61" s="1">
        <f t="shared" si="22"/>
        <v>6</v>
      </c>
      <c r="Q61" s="1">
        <f t="shared" si="22"/>
        <v>7</v>
      </c>
      <c r="R61" s="1">
        <f t="shared" si="22"/>
        <v>1</v>
      </c>
      <c r="S61" s="1">
        <f t="shared" si="22"/>
        <v>2</v>
      </c>
      <c r="T61" s="1">
        <f t="shared" si="22"/>
        <v>3</v>
      </c>
      <c r="U61" s="1">
        <f t="shared" si="22"/>
        <v>4</v>
      </c>
      <c r="V61" s="1">
        <f t="shared" si="22"/>
        <v>5</v>
      </c>
      <c r="W61" s="1">
        <f t="shared" si="22"/>
        <v>6</v>
      </c>
      <c r="X61" s="1">
        <f t="shared" si="22"/>
        <v>7</v>
      </c>
      <c r="Y61" s="1">
        <f t="shared" si="22"/>
        <v>1</v>
      </c>
      <c r="Z61" s="1">
        <f t="shared" si="22"/>
        <v>2</v>
      </c>
      <c r="AA61" s="1">
        <f t="shared" si="22"/>
        <v>3</v>
      </c>
      <c r="AB61" s="1">
        <f t="shared" si="22"/>
        <v>4</v>
      </c>
      <c r="AC61" s="1">
        <f t="shared" si="22"/>
        <v>5</v>
      </c>
      <c r="AD61" s="1">
        <f t="shared" si="22"/>
        <v>6</v>
      </c>
      <c r="AE61" s="1">
        <f t="shared" si="22"/>
        <v>7</v>
      </c>
      <c r="AF61" s="1">
        <f t="shared" si="22"/>
        <v>1</v>
      </c>
      <c r="AG61"/>
      <c r="AH61"/>
    </row>
    <row r="62" spans="2:34" ht="22.5" customHeight="1" x14ac:dyDescent="0.15">
      <c r="B62" s="7" t="s">
        <v>1</v>
      </c>
      <c r="C62" s="9" t="str">
        <f>CHOOSE(WEEKDAY(C60),"日","月","火","水","木","金","土")</f>
        <v>日</v>
      </c>
      <c r="D62" s="9" t="str">
        <f>CHOOSE(WEEKDAY(D60),"日","月","火","水","木","金","土")</f>
        <v>月</v>
      </c>
      <c r="E62" s="9" t="str">
        <f t="shared" ref="E62:AF62" si="23">CHOOSE(WEEKDAY(E60),"日","月","火","水","木","金","土")</f>
        <v>火</v>
      </c>
      <c r="F62" s="9" t="str">
        <f t="shared" si="23"/>
        <v>水</v>
      </c>
      <c r="G62" s="9" t="str">
        <f t="shared" si="23"/>
        <v>木</v>
      </c>
      <c r="H62" s="9" t="str">
        <f t="shared" si="23"/>
        <v>金</v>
      </c>
      <c r="I62" s="9" t="str">
        <f t="shared" si="23"/>
        <v>土</v>
      </c>
      <c r="J62" s="9" t="str">
        <f t="shared" si="23"/>
        <v>日</v>
      </c>
      <c r="K62" s="9" t="str">
        <f t="shared" si="23"/>
        <v>月</v>
      </c>
      <c r="L62" s="9" t="str">
        <f t="shared" si="23"/>
        <v>火</v>
      </c>
      <c r="M62" s="9" t="str">
        <f t="shared" si="23"/>
        <v>水</v>
      </c>
      <c r="N62" s="9" t="str">
        <f t="shared" si="23"/>
        <v>木</v>
      </c>
      <c r="O62" s="9" t="str">
        <f t="shared" si="23"/>
        <v>金</v>
      </c>
      <c r="P62" s="9" t="str">
        <f t="shared" si="23"/>
        <v>土</v>
      </c>
      <c r="Q62" s="9" t="str">
        <f t="shared" si="23"/>
        <v>日</v>
      </c>
      <c r="R62" s="9" t="str">
        <f t="shared" si="23"/>
        <v>月</v>
      </c>
      <c r="S62" s="9" t="str">
        <f t="shared" si="23"/>
        <v>火</v>
      </c>
      <c r="T62" s="9" t="str">
        <f t="shared" si="23"/>
        <v>水</v>
      </c>
      <c r="U62" s="9" t="str">
        <f t="shared" si="23"/>
        <v>木</v>
      </c>
      <c r="V62" s="9" t="str">
        <f t="shared" si="23"/>
        <v>金</v>
      </c>
      <c r="W62" s="9" t="str">
        <f t="shared" si="23"/>
        <v>土</v>
      </c>
      <c r="X62" s="9" t="str">
        <f t="shared" si="23"/>
        <v>日</v>
      </c>
      <c r="Y62" s="9" t="str">
        <f t="shared" si="23"/>
        <v>月</v>
      </c>
      <c r="Z62" s="9" t="str">
        <f t="shared" si="23"/>
        <v>火</v>
      </c>
      <c r="AA62" s="9" t="str">
        <f t="shared" si="23"/>
        <v>水</v>
      </c>
      <c r="AB62" s="9" t="str">
        <f t="shared" si="23"/>
        <v>木</v>
      </c>
      <c r="AC62" s="9" t="str">
        <f t="shared" si="23"/>
        <v>金</v>
      </c>
      <c r="AD62" s="9" t="str">
        <f t="shared" si="23"/>
        <v>土</v>
      </c>
      <c r="AE62" s="9" t="str">
        <f t="shared" si="23"/>
        <v>日</v>
      </c>
      <c r="AF62" s="9" t="str">
        <f t="shared" si="23"/>
        <v>月</v>
      </c>
      <c r="AG62"/>
      <c r="AH62"/>
    </row>
    <row r="63" spans="2:34" ht="24" customHeight="1" x14ac:dyDescent="0.15">
      <c r="B63" s="24" t="s">
        <v>14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/>
      <c r="AH63"/>
    </row>
    <row r="64" spans="2:34" ht="24" customHeight="1" x14ac:dyDescent="0.15">
      <c r="B64" s="24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/>
      <c r="AH64"/>
    </row>
    <row r="65" spans="2:34" ht="68.25" customHeight="1" thickBot="1" x14ac:dyDescent="0.2">
      <c r="B65" s="25" t="s">
        <v>2</v>
      </c>
      <c r="C65" s="56"/>
      <c r="D65" s="56"/>
      <c r="E65" s="98" t="s">
        <v>162</v>
      </c>
      <c r="F65" s="56"/>
      <c r="G65" s="56"/>
      <c r="H65" s="56"/>
      <c r="I65" s="56"/>
      <c r="J65" s="56"/>
      <c r="K65" s="107" t="s">
        <v>122</v>
      </c>
      <c r="L65" s="56"/>
      <c r="M65" s="56" t="s">
        <v>166</v>
      </c>
      <c r="N65" s="107" t="s">
        <v>167</v>
      </c>
      <c r="O65" s="56" t="s">
        <v>168</v>
      </c>
      <c r="P65" s="56"/>
      <c r="Q65" s="56"/>
      <c r="R65" s="56"/>
      <c r="S65" s="56"/>
      <c r="T65" s="56" t="s">
        <v>169</v>
      </c>
      <c r="U65" s="56"/>
      <c r="V65" s="56" t="s">
        <v>170</v>
      </c>
      <c r="W65" s="56" t="s">
        <v>165</v>
      </c>
      <c r="X65" s="56"/>
      <c r="Y65" s="56" t="s">
        <v>127</v>
      </c>
      <c r="Z65" s="56" t="s">
        <v>129</v>
      </c>
      <c r="AA65" s="56" t="s">
        <v>123</v>
      </c>
      <c r="AB65" s="56" t="s">
        <v>48</v>
      </c>
      <c r="AC65" s="56" t="s">
        <v>48</v>
      </c>
      <c r="AD65" s="56"/>
      <c r="AE65" s="56"/>
      <c r="AF65" s="56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0</v>
      </c>
      <c r="I68" s="33" t="s">
        <v>0</v>
      </c>
      <c r="J68" s="141" t="s">
        <v>6</v>
      </c>
      <c r="K68" s="142"/>
      <c r="L68" s="32">
        <f>COUNTIF(C73:AG73,1)</f>
        <v>0</v>
      </c>
      <c r="M68" s="33" t="s">
        <v>0</v>
      </c>
      <c r="N68" s="141" t="s">
        <v>8</v>
      </c>
      <c r="O68" s="142"/>
      <c r="P68" s="32">
        <f>COUNTIF(C73:AG73,2)</f>
        <v>0</v>
      </c>
      <c r="Q68" s="34" t="s">
        <v>0</v>
      </c>
      <c r="R68" s="35"/>
      <c r="S68" s="148" t="s">
        <v>7</v>
      </c>
      <c r="T68" s="142"/>
      <c r="U68" s="32">
        <f>Y68+AC68</f>
        <v>0</v>
      </c>
      <c r="V68" s="33" t="s">
        <v>0</v>
      </c>
      <c r="W68" s="141" t="s">
        <v>9</v>
      </c>
      <c r="X68" s="142"/>
      <c r="Y68" s="32">
        <f>COUNTIF(C73:AG73,3)</f>
        <v>0</v>
      </c>
      <c r="Z68" s="33" t="s">
        <v>0</v>
      </c>
      <c r="AA68" s="141" t="s">
        <v>10</v>
      </c>
      <c r="AB68" s="142"/>
      <c r="AC68" s="32">
        <f>COUNTIF(C73:AG73,4)</f>
        <v>0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>DATE($B$2,$B68,C69)</f>
        <v>45566</v>
      </c>
      <c r="D70" s="3">
        <f t="shared" ref="D70:AD70" si="24">DATE($B$2,$B68,D69)</f>
        <v>45567</v>
      </c>
      <c r="E70" s="3">
        <f t="shared" si="24"/>
        <v>45568</v>
      </c>
      <c r="F70" s="3">
        <f t="shared" si="24"/>
        <v>45569</v>
      </c>
      <c r="G70" s="3">
        <f t="shared" si="24"/>
        <v>45570</v>
      </c>
      <c r="H70" s="3">
        <f t="shared" si="24"/>
        <v>45571</v>
      </c>
      <c r="I70" s="3">
        <f t="shared" si="24"/>
        <v>45572</v>
      </c>
      <c r="J70" s="3">
        <f t="shared" si="24"/>
        <v>45573</v>
      </c>
      <c r="K70" s="3">
        <f t="shared" si="24"/>
        <v>45574</v>
      </c>
      <c r="L70" s="3">
        <f t="shared" si="24"/>
        <v>45575</v>
      </c>
      <c r="M70" s="3">
        <f t="shared" si="24"/>
        <v>45576</v>
      </c>
      <c r="N70" s="3">
        <f t="shared" si="24"/>
        <v>45577</v>
      </c>
      <c r="O70" s="3">
        <f t="shared" si="24"/>
        <v>45578</v>
      </c>
      <c r="P70" s="3">
        <f t="shared" si="24"/>
        <v>45579</v>
      </c>
      <c r="Q70" s="3">
        <f t="shared" si="24"/>
        <v>45580</v>
      </c>
      <c r="R70" s="3">
        <f t="shared" si="24"/>
        <v>45581</v>
      </c>
      <c r="S70" s="3">
        <f t="shared" si="24"/>
        <v>45582</v>
      </c>
      <c r="T70" s="3">
        <f t="shared" si="24"/>
        <v>45583</v>
      </c>
      <c r="U70" s="3">
        <f t="shared" si="24"/>
        <v>45584</v>
      </c>
      <c r="V70" s="3">
        <f t="shared" si="24"/>
        <v>45585</v>
      </c>
      <c r="W70" s="3">
        <f t="shared" si="24"/>
        <v>45586</v>
      </c>
      <c r="X70" s="3">
        <f t="shared" si="24"/>
        <v>45587</v>
      </c>
      <c r="Y70" s="3">
        <f t="shared" si="24"/>
        <v>45588</v>
      </c>
      <c r="Z70" s="3">
        <f t="shared" si="24"/>
        <v>45589</v>
      </c>
      <c r="AA70" s="3">
        <f t="shared" si="24"/>
        <v>45590</v>
      </c>
      <c r="AB70" s="3">
        <f t="shared" si="24"/>
        <v>45591</v>
      </c>
      <c r="AC70" s="3">
        <f t="shared" si="24"/>
        <v>45592</v>
      </c>
      <c r="AD70" s="3">
        <f t="shared" si="24"/>
        <v>45593</v>
      </c>
      <c r="AE70" s="3">
        <f>DATE($B$2,$B68,AE69)</f>
        <v>45594</v>
      </c>
      <c r="AF70" s="3">
        <f t="shared" ref="AF70:AG70" si="25">DATE($B$2,$B68,AF69)</f>
        <v>45595</v>
      </c>
      <c r="AG70" s="3">
        <f t="shared" si="25"/>
        <v>45596</v>
      </c>
      <c r="AH70"/>
    </row>
    <row r="71" spans="2:34" ht="15" hidden="1" customHeight="1" x14ac:dyDescent="0.15">
      <c r="C71" s="1">
        <f>WEEKDAY(C70,2)</f>
        <v>2</v>
      </c>
      <c r="D71" s="1">
        <f t="shared" ref="D71:AG71" si="26">WEEKDAY(D70,2)</f>
        <v>3</v>
      </c>
      <c r="E71" s="1">
        <f t="shared" si="26"/>
        <v>4</v>
      </c>
      <c r="F71" s="1">
        <f t="shared" si="26"/>
        <v>5</v>
      </c>
      <c r="G71" s="1">
        <f t="shared" si="26"/>
        <v>6</v>
      </c>
      <c r="H71" s="1">
        <f t="shared" si="26"/>
        <v>7</v>
      </c>
      <c r="I71" s="1">
        <f t="shared" si="26"/>
        <v>1</v>
      </c>
      <c r="J71" s="1">
        <f t="shared" si="26"/>
        <v>2</v>
      </c>
      <c r="K71" s="1">
        <f t="shared" si="26"/>
        <v>3</v>
      </c>
      <c r="L71" s="1">
        <f t="shared" si="26"/>
        <v>4</v>
      </c>
      <c r="M71" s="1">
        <f t="shared" si="26"/>
        <v>5</v>
      </c>
      <c r="N71" s="1">
        <f t="shared" si="26"/>
        <v>6</v>
      </c>
      <c r="O71" s="1">
        <f t="shared" si="26"/>
        <v>7</v>
      </c>
      <c r="P71" s="1">
        <f t="shared" si="26"/>
        <v>1</v>
      </c>
      <c r="Q71" s="1">
        <f t="shared" si="26"/>
        <v>2</v>
      </c>
      <c r="R71" s="1">
        <f t="shared" si="26"/>
        <v>3</v>
      </c>
      <c r="S71" s="1">
        <f t="shared" si="26"/>
        <v>4</v>
      </c>
      <c r="T71" s="1">
        <f t="shared" si="26"/>
        <v>5</v>
      </c>
      <c r="U71" s="1">
        <f t="shared" si="26"/>
        <v>6</v>
      </c>
      <c r="V71" s="1">
        <f t="shared" si="26"/>
        <v>7</v>
      </c>
      <c r="W71" s="1">
        <f t="shared" si="26"/>
        <v>1</v>
      </c>
      <c r="X71" s="1">
        <f t="shared" si="26"/>
        <v>2</v>
      </c>
      <c r="Y71" s="1">
        <f t="shared" si="26"/>
        <v>3</v>
      </c>
      <c r="Z71" s="1">
        <f t="shared" si="26"/>
        <v>4</v>
      </c>
      <c r="AA71" s="1">
        <f t="shared" si="26"/>
        <v>5</v>
      </c>
      <c r="AB71" s="1">
        <f t="shared" si="26"/>
        <v>6</v>
      </c>
      <c r="AC71" s="1">
        <f t="shared" si="26"/>
        <v>7</v>
      </c>
      <c r="AD71" s="1">
        <f t="shared" si="26"/>
        <v>1</v>
      </c>
      <c r="AE71" s="1">
        <f t="shared" si="26"/>
        <v>2</v>
      </c>
      <c r="AF71" s="1">
        <f t="shared" si="26"/>
        <v>3</v>
      </c>
      <c r="AG71" s="1">
        <f t="shared" si="26"/>
        <v>4</v>
      </c>
      <c r="AH71"/>
    </row>
    <row r="72" spans="2:34" ht="22.5" customHeight="1" x14ac:dyDescent="0.15">
      <c r="B72" s="7" t="s">
        <v>1</v>
      </c>
      <c r="C72" s="9" t="str">
        <f>CHOOSE(WEEKDAY(C70),"日","月","火","水","木","金","土")</f>
        <v>火</v>
      </c>
      <c r="D72" s="9" t="str">
        <f>CHOOSE(WEEKDAY(D70),"日","月","火","水","木","金","土")</f>
        <v>水</v>
      </c>
      <c r="E72" s="9" t="str">
        <f t="shared" ref="E72:AG72" si="27">CHOOSE(WEEKDAY(E70),"日","月","火","水","木","金","土")</f>
        <v>木</v>
      </c>
      <c r="F72" s="9" t="str">
        <f t="shared" si="27"/>
        <v>金</v>
      </c>
      <c r="G72" s="9" t="str">
        <f t="shared" si="27"/>
        <v>土</v>
      </c>
      <c r="H72" s="9" t="str">
        <f t="shared" si="27"/>
        <v>日</v>
      </c>
      <c r="I72" s="9" t="str">
        <f t="shared" si="27"/>
        <v>月</v>
      </c>
      <c r="J72" s="9" t="str">
        <f t="shared" si="27"/>
        <v>火</v>
      </c>
      <c r="K72" s="9" t="str">
        <f t="shared" si="27"/>
        <v>水</v>
      </c>
      <c r="L72" s="9" t="str">
        <f t="shared" si="27"/>
        <v>木</v>
      </c>
      <c r="M72" s="9" t="str">
        <f t="shared" si="27"/>
        <v>金</v>
      </c>
      <c r="N72" s="9" t="str">
        <f t="shared" si="27"/>
        <v>土</v>
      </c>
      <c r="O72" s="9" t="str">
        <f t="shared" si="27"/>
        <v>日</v>
      </c>
      <c r="P72" s="9" t="str">
        <f t="shared" si="27"/>
        <v>月</v>
      </c>
      <c r="Q72" s="9" t="str">
        <f t="shared" si="27"/>
        <v>火</v>
      </c>
      <c r="R72" s="9" t="str">
        <f t="shared" si="27"/>
        <v>水</v>
      </c>
      <c r="S72" s="9" t="str">
        <f t="shared" si="27"/>
        <v>木</v>
      </c>
      <c r="T72" s="9" t="str">
        <f t="shared" si="27"/>
        <v>金</v>
      </c>
      <c r="U72" s="9" t="str">
        <f t="shared" si="27"/>
        <v>土</v>
      </c>
      <c r="V72" s="9" t="str">
        <f t="shared" si="27"/>
        <v>日</v>
      </c>
      <c r="W72" s="9" t="str">
        <f t="shared" si="27"/>
        <v>月</v>
      </c>
      <c r="X72" s="9" t="str">
        <f t="shared" si="27"/>
        <v>火</v>
      </c>
      <c r="Y72" s="9" t="str">
        <f t="shared" si="27"/>
        <v>水</v>
      </c>
      <c r="Z72" s="9" t="str">
        <f t="shared" si="27"/>
        <v>木</v>
      </c>
      <c r="AA72" s="9" t="str">
        <f t="shared" si="27"/>
        <v>金</v>
      </c>
      <c r="AB72" s="9" t="str">
        <f t="shared" si="27"/>
        <v>土</v>
      </c>
      <c r="AC72" s="9" t="str">
        <f t="shared" si="27"/>
        <v>日</v>
      </c>
      <c r="AD72" s="9" t="str">
        <f t="shared" si="27"/>
        <v>月</v>
      </c>
      <c r="AE72" s="9" t="str">
        <f t="shared" si="27"/>
        <v>火</v>
      </c>
      <c r="AF72" s="9" t="str">
        <f t="shared" si="27"/>
        <v>水</v>
      </c>
      <c r="AG72" s="9" t="str">
        <f t="shared" si="27"/>
        <v>木</v>
      </c>
      <c r="AH72"/>
    </row>
    <row r="73" spans="2:34" ht="24" customHeight="1" x14ac:dyDescent="0.15">
      <c r="B73" s="24" t="s">
        <v>14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/>
    </row>
    <row r="74" spans="2:34" ht="24" customHeight="1" x14ac:dyDescent="0.15">
      <c r="B74" s="24" t="s">
        <v>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/>
    </row>
    <row r="75" spans="2:34" ht="68.25" customHeight="1" thickBot="1" x14ac:dyDescent="0.2">
      <c r="B75" s="25" t="s">
        <v>2</v>
      </c>
      <c r="C75" s="56" t="s">
        <v>124</v>
      </c>
      <c r="D75" s="56" t="s">
        <v>134</v>
      </c>
      <c r="E75" s="56" t="s">
        <v>126</v>
      </c>
      <c r="F75" s="56"/>
      <c r="G75" s="26"/>
      <c r="H75" s="26"/>
      <c r="I75" s="26"/>
      <c r="J75" s="26"/>
      <c r="K75" s="56" t="s">
        <v>130</v>
      </c>
      <c r="L75" s="56" t="s">
        <v>131</v>
      </c>
      <c r="M75" s="26"/>
      <c r="N75" s="56" t="s">
        <v>132</v>
      </c>
      <c r="O75" s="56" t="s">
        <v>133</v>
      </c>
      <c r="P75" s="109"/>
      <c r="Q75" s="26"/>
      <c r="R75" s="26"/>
      <c r="S75" s="56"/>
      <c r="T75" s="26"/>
      <c r="U75" s="26"/>
      <c r="V75" s="56"/>
      <c r="W75" s="56"/>
      <c r="X75" s="56"/>
      <c r="Y75" s="56" t="s">
        <v>135</v>
      </c>
      <c r="Z75" s="56" t="s">
        <v>135</v>
      </c>
      <c r="AA75" s="56" t="s">
        <v>135</v>
      </c>
      <c r="AB75" s="56" t="s">
        <v>135</v>
      </c>
      <c r="AC75" s="56"/>
      <c r="AD75" s="56"/>
      <c r="AE75" s="107" t="s">
        <v>136</v>
      </c>
      <c r="AF75" s="56"/>
      <c r="AG75" s="26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0</v>
      </c>
      <c r="I78" s="33" t="s">
        <v>0</v>
      </c>
      <c r="J78" s="141" t="s">
        <v>6</v>
      </c>
      <c r="K78" s="142"/>
      <c r="L78" s="32">
        <f>COUNTIF(C83:AF83,1)</f>
        <v>0</v>
      </c>
      <c r="M78" s="33" t="s">
        <v>0</v>
      </c>
      <c r="N78" s="141" t="s">
        <v>8</v>
      </c>
      <c r="O78" s="142"/>
      <c r="P78" s="32">
        <f>COUNTIF(C83:AF83,2)</f>
        <v>0</v>
      </c>
      <c r="Q78" s="34" t="s">
        <v>0</v>
      </c>
      <c r="R78" s="35"/>
      <c r="S78" s="149" t="s">
        <v>7</v>
      </c>
      <c r="T78" s="150"/>
      <c r="U78" s="45">
        <f>Y78+AC78</f>
        <v>0</v>
      </c>
      <c r="V78" s="46" t="s">
        <v>0</v>
      </c>
      <c r="W78" s="149" t="s">
        <v>9</v>
      </c>
      <c r="X78" s="150"/>
      <c r="Y78" s="45">
        <f>COUNTIF(C83:AF83,3)</f>
        <v>0</v>
      </c>
      <c r="Z78" s="46" t="s">
        <v>0</v>
      </c>
      <c r="AA78" s="149" t="s">
        <v>10</v>
      </c>
      <c r="AB78" s="150"/>
      <c r="AC78" s="45">
        <f>COUNTIF(C83:AF83,4)</f>
        <v>0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>DATE($B$2,$B78,C79)</f>
        <v>45597</v>
      </c>
      <c r="D80" s="3">
        <f t="shared" ref="D80:AD80" si="28">DATE($B$2,$B78,D79)</f>
        <v>45598</v>
      </c>
      <c r="E80" s="3">
        <f t="shared" si="28"/>
        <v>45599</v>
      </c>
      <c r="F80" s="3">
        <f t="shared" si="28"/>
        <v>45600</v>
      </c>
      <c r="G80" s="3">
        <f t="shared" si="28"/>
        <v>45601</v>
      </c>
      <c r="H80" s="3">
        <f t="shared" si="28"/>
        <v>45602</v>
      </c>
      <c r="I80" s="3">
        <f t="shared" si="28"/>
        <v>45603</v>
      </c>
      <c r="J80" s="3">
        <f t="shared" si="28"/>
        <v>45604</v>
      </c>
      <c r="K80" s="3">
        <f t="shared" si="28"/>
        <v>45605</v>
      </c>
      <c r="L80" s="3">
        <f t="shared" si="28"/>
        <v>45606</v>
      </c>
      <c r="M80" s="3">
        <f t="shared" si="28"/>
        <v>45607</v>
      </c>
      <c r="N80" s="3">
        <f t="shared" si="28"/>
        <v>45608</v>
      </c>
      <c r="O80" s="3">
        <f t="shared" si="28"/>
        <v>45609</v>
      </c>
      <c r="P80" s="3">
        <f t="shared" si="28"/>
        <v>45610</v>
      </c>
      <c r="Q80" s="3">
        <f t="shared" si="28"/>
        <v>45611</v>
      </c>
      <c r="R80" s="3">
        <f t="shared" si="28"/>
        <v>45612</v>
      </c>
      <c r="S80" s="3">
        <f t="shared" si="28"/>
        <v>45613</v>
      </c>
      <c r="T80" s="3">
        <f t="shared" si="28"/>
        <v>45614</v>
      </c>
      <c r="U80" s="3">
        <f t="shared" si="28"/>
        <v>45615</v>
      </c>
      <c r="V80" s="3">
        <f t="shared" si="28"/>
        <v>45616</v>
      </c>
      <c r="W80" s="3">
        <f t="shared" si="28"/>
        <v>45617</v>
      </c>
      <c r="X80" s="3">
        <f t="shared" si="28"/>
        <v>45618</v>
      </c>
      <c r="Y80" s="3">
        <f t="shared" si="28"/>
        <v>45619</v>
      </c>
      <c r="Z80" s="3">
        <f t="shared" si="28"/>
        <v>45620</v>
      </c>
      <c r="AA80" s="3">
        <f t="shared" si="28"/>
        <v>45621</v>
      </c>
      <c r="AB80" s="3">
        <f t="shared" si="28"/>
        <v>45622</v>
      </c>
      <c r="AC80" s="3">
        <f t="shared" si="28"/>
        <v>45623</v>
      </c>
      <c r="AD80" s="3">
        <f t="shared" si="28"/>
        <v>45624</v>
      </c>
      <c r="AE80" s="3">
        <f>DATE($B$2,$B78,AE79)</f>
        <v>45625</v>
      </c>
      <c r="AF80" s="3">
        <f t="shared" ref="AF80" si="29">DATE($B$2,$B78,AF79)</f>
        <v>45626</v>
      </c>
      <c r="AG80"/>
      <c r="AH80"/>
    </row>
    <row r="81" spans="2:34" ht="15" hidden="1" customHeight="1" x14ac:dyDescent="0.15">
      <c r="C81" s="1">
        <f>WEEKDAY(C80,2)</f>
        <v>5</v>
      </c>
      <c r="D81" s="1">
        <f t="shared" ref="D81:AF81" si="30">WEEKDAY(D80,2)</f>
        <v>6</v>
      </c>
      <c r="E81" s="1">
        <f t="shared" si="30"/>
        <v>7</v>
      </c>
      <c r="F81" s="1">
        <f t="shared" si="30"/>
        <v>1</v>
      </c>
      <c r="G81" s="1">
        <f t="shared" si="30"/>
        <v>2</v>
      </c>
      <c r="H81" s="1">
        <f t="shared" si="30"/>
        <v>3</v>
      </c>
      <c r="I81" s="1">
        <f t="shared" si="30"/>
        <v>4</v>
      </c>
      <c r="J81" s="1">
        <f t="shared" si="30"/>
        <v>5</v>
      </c>
      <c r="K81" s="1">
        <f t="shared" si="30"/>
        <v>6</v>
      </c>
      <c r="L81" s="1">
        <f t="shared" si="30"/>
        <v>7</v>
      </c>
      <c r="M81" s="1">
        <f t="shared" si="30"/>
        <v>1</v>
      </c>
      <c r="N81" s="1">
        <f t="shared" si="30"/>
        <v>2</v>
      </c>
      <c r="O81" s="1">
        <f t="shared" si="30"/>
        <v>3</v>
      </c>
      <c r="P81" s="1">
        <f t="shared" si="30"/>
        <v>4</v>
      </c>
      <c r="Q81" s="1">
        <f t="shared" si="30"/>
        <v>5</v>
      </c>
      <c r="R81" s="1">
        <f t="shared" si="30"/>
        <v>6</v>
      </c>
      <c r="S81" s="1">
        <f t="shared" si="30"/>
        <v>7</v>
      </c>
      <c r="T81" s="1">
        <f t="shared" si="30"/>
        <v>1</v>
      </c>
      <c r="U81" s="1">
        <f t="shared" si="30"/>
        <v>2</v>
      </c>
      <c r="V81" s="1">
        <f t="shared" si="30"/>
        <v>3</v>
      </c>
      <c r="W81" s="1">
        <f t="shared" si="30"/>
        <v>4</v>
      </c>
      <c r="X81" s="1">
        <f t="shared" si="30"/>
        <v>5</v>
      </c>
      <c r="Y81" s="1">
        <f t="shared" si="30"/>
        <v>6</v>
      </c>
      <c r="Z81" s="1">
        <f t="shared" si="30"/>
        <v>7</v>
      </c>
      <c r="AA81" s="1">
        <f t="shared" si="30"/>
        <v>1</v>
      </c>
      <c r="AB81" s="1">
        <f t="shared" si="30"/>
        <v>2</v>
      </c>
      <c r="AC81" s="1">
        <f t="shared" si="30"/>
        <v>3</v>
      </c>
      <c r="AD81" s="1">
        <f t="shared" si="30"/>
        <v>4</v>
      </c>
      <c r="AE81" s="1">
        <f t="shared" si="30"/>
        <v>5</v>
      </c>
      <c r="AF81" s="1">
        <f t="shared" si="30"/>
        <v>6</v>
      </c>
      <c r="AG81"/>
      <c r="AH81"/>
    </row>
    <row r="82" spans="2:34" ht="22.5" customHeight="1" x14ac:dyDescent="0.15">
      <c r="B82" s="7" t="s">
        <v>1</v>
      </c>
      <c r="C82" s="9" t="str">
        <f>CHOOSE(WEEKDAY(C80),"日","月","火","水","木","金","土")</f>
        <v>金</v>
      </c>
      <c r="D82" s="9" t="str">
        <f>CHOOSE(WEEKDAY(D80),"日","月","火","水","木","金","土")</f>
        <v>土</v>
      </c>
      <c r="E82" s="9" t="str">
        <f t="shared" ref="E82:AF82" si="31">CHOOSE(WEEKDAY(E80),"日","月","火","水","木","金","土")</f>
        <v>日</v>
      </c>
      <c r="F82" s="9" t="str">
        <f t="shared" si="31"/>
        <v>月</v>
      </c>
      <c r="G82" s="9" t="str">
        <f t="shared" si="31"/>
        <v>火</v>
      </c>
      <c r="H82" s="9" t="str">
        <f t="shared" si="31"/>
        <v>水</v>
      </c>
      <c r="I82" s="9" t="str">
        <f t="shared" si="31"/>
        <v>木</v>
      </c>
      <c r="J82" s="9" t="str">
        <f t="shared" si="31"/>
        <v>金</v>
      </c>
      <c r="K82" s="9" t="str">
        <f t="shared" si="31"/>
        <v>土</v>
      </c>
      <c r="L82" s="9" t="str">
        <f t="shared" si="31"/>
        <v>日</v>
      </c>
      <c r="M82" s="9" t="str">
        <f t="shared" si="31"/>
        <v>月</v>
      </c>
      <c r="N82" s="9" t="str">
        <f t="shared" si="31"/>
        <v>火</v>
      </c>
      <c r="O82" s="9" t="str">
        <f t="shared" si="31"/>
        <v>水</v>
      </c>
      <c r="P82" s="9" t="str">
        <f t="shared" si="31"/>
        <v>木</v>
      </c>
      <c r="Q82" s="9" t="str">
        <f t="shared" si="31"/>
        <v>金</v>
      </c>
      <c r="R82" s="9" t="str">
        <f t="shared" si="31"/>
        <v>土</v>
      </c>
      <c r="S82" s="9" t="str">
        <f t="shared" si="31"/>
        <v>日</v>
      </c>
      <c r="T82" s="9" t="str">
        <f t="shared" si="31"/>
        <v>月</v>
      </c>
      <c r="U82" s="9" t="str">
        <f t="shared" si="31"/>
        <v>火</v>
      </c>
      <c r="V82" s="9" t="str">
        <f t="shared" si="31"/>
        <v>水</v>
      </c>
      <c r="W82" s="9" t="str">
        <f t="shared" si="31"/>
        <v>木</v>
      </c>
      <c r="X82" s="9" t="str">
        <f t="shared" si="31"/>
        <v>金</v>
      </c>
      <c r="Y82" s="9" t="str">
        <f t="shared" si="31"/>
        <v>土</v>
      </c>
      <c r="Z82" s="9" t="str">
        <f t="shared" si="31"/>
        <v>日</v>
      </c>
      <c r="AA82" s="9" t="str">
        <f t="shared" si="31"/>
        <v>月</v>
      </c>
      <c r="AB82" s="9" t="str">
        <f t="shared" si="31"/>
        <v>火</v>
      </c>
      <c r="AC82" s="9" t="str">
        <f t="shared" si="31"/>
        <v>水</v>
      </c>
      <c r="AD82" s="9" t="str">
        <f t="shared" si="31"/>
        <v>木</v>
      </c>
      <c r="AE82" s="9" t="str">
        <f t="shared" si="31"/>
        <v>金</v>
      </c>
      <c r="AF82" s="9" t="str">
        <f t="shared" si="31"/>
        <v>土</v>
      </c>
      <c r="AG82"/>
      <c r="AH82"/>
    </row>
    <row r="83" spans="2:34" ht="24" customHeight="1" x14ac:dyDescent="0.15">
      <c r="B83" s="24" t="s">
        <v>14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/>
      <c r="AH83"/>
    </row>
    <row r="84" spans="2:34" ht="24" customHeight="1" x14ac:dyDescent="0.15">
      <c r="B84" s="24" t="s">
        <v>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56"/>
      <c r="E85" s="56"/>
      <c r="F85" s="56" t="s">
        <v>127</v>
      </c>
      <c r="G85" s="56" t="s">
        <v>137</v>
      </c>
      <c r="H85" s="56" t="s">
        <v>138</v>
      </c>
      <c r="I85" s="56" t="s">
        <v>139</v>
      </c>
      <c r="J85" s="56" t="s">
        <v>140</v>
      </c>
      <c r="K85" s="56"/>
      <c r="L85" s="56"/>
      <c r="M85" s="56" t="s">
        <v>141</v>
      </c>
      <c r="N85" s="56"/>
      <c r="O85" s="112" t="s">
        <v>142</v>
      </c>
      <c r="P85" s="56" t="s">
        <v>143</v>
      </c>
      <c r="Q85" s="56"/>
      <c r="R85" s="56"/>
      <c r="S85" s="56"/>
      <c r="T85" s="56"/>
      <c r="U85" s="56"/>
      <c r="V85" s="56"/>
      <c r="W85" s="56"/>
      <c r="X85" s="56"/>
      <c r="Y85" s="112" t="s">
        <v>42</v>
      </c>
      <c r="Z85" s="56"/>
      <c r="AA85" s="56"/>
      <c r="AB85" s="56"/>
      <c r="AC85" s="56"/>
      <c r="AD85" s="56"/>
      <c r="AE85" s="56"/>
      <c r="AF85" s="5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0</v>
      </c>
      <c r="I88" s="33" t="s">
        <v>0</v>
      </c>
      <c r="J88" s="141" t="s">
        <v>6</v>
      </c>
      <c r="K88" s="142"/>
      <c r="L88" s="32">
        <f>COUNTIF(C93:AG93,1)</f>
        <v>0</v>
      </c>
      <c r="M88" s="33" t="s">
        <v>0</v>
      </c>
      <c r="N88" s="141" t="s">
        <v>8</v>
      </c>
      <c r="O88" s="142"/>
      <c r="P88" s="32">
        <f>COUNTIF(C93:AG93,2)</f>
        <v>0</v>
      </c>
      <c r="Q88" s="34" t="s">
        <v>0</v>
      </c>
      <c r="R88" s="35"/>
      <c r="S88" s="146" t="s">
        <v>7</v>
      </c>
      <c r="T88" s="147"/>
      <c r="U88" s="37">
        <f>Y88+AC88</f>
        <v>0</v>
      </c>
      <c r="V88" s="32" t="s">
        <v>0</v>
      </c>
      <c r="W88" s="141" t="s">
        <v>9</v>
      </c>
      <c r="X88" s="142"/>
      <c r="Y88" s="37">
        <f>COUNTIF(C93:AG93,3)</f>
        <v>0</v>
      </c>
      <c r="Z88" s="32" t="s">
        <v>0</v>
      </c>
      <c r="AA88" s="141" t="s">
        <v>10</v>
      </c>
      <c r="AB88" s="142"/>
      <c r="AC88" s="31">
        <f>COUNTIF(C93:AG93,4)</f>
        <v>0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>DATE($B$2,$B88,C89)</f>
        <v>45627</v>
      </c>
      <c r="D90" s="3">
        <f t="shared" ref="D90:AD90" si="32">DATE($B$2,$B88,D89)</f>
        <v>45628</v>
      </c>
      <c r="E90" s="3">
        <f t="shared" si="32"/>
        <v>45629</v>
      </c>
      <c r="F90" s="3">
        <f t="shared" si="32"/>
        <v>45630</v>
      </c>
      <c r="G90" s="3">
        <f t="shared" si="32"/>
        <v>45631</v>
      </c>
      <c r="H90" s="3">
        <f t="shared" si="32"/>
        <v>45632</v>
      </c>
      <c r="I90" s="3">
        <f t="shared" si="32"/>
        <v>45633</v>
      </c>
      <c r="J90" s="3">
        <f t="shared" si="32"/>
        <v>45634</v>
      </c>
      <c r="K90" s="3">
        <f t="shared" si="32"/>
        <v>45635</v>
      </c>
      <c r="L90" s="3">
        <f t="shared" si="32"/>
        <v>45636</v>
      </c>
      <c r="M90" s="3">
        <f t="shared" si="32"/>
        <v>45637</v>
      </c>
      <c r="N90" s="3">
        <f t="shared" si="32"/>
        <v>45638</v>
      </c>
      <c r="O90" s="3">
        <f t="shared" si="32"/>
        <v>45639</v>
      </c>
      <c r="P90" s="3">
        <f t="shared" si="32"/>
        <v>45640</v>
      </c>
      <c r="Q90" s="3">
        <f t="shared" si="32"/>
        <v>45641</v>
      </c>
      <c r="R90" s="3">
        <f t="shared" si="32"/>
        <v>45642</v>
      </c>
      <c r="S90" s="3">
        <f t="shared" si="32"/>
        <v>45643</v>
      </c>
      <c r="T90" s="3">
        <f t="shared" si="32"/>
        <v>45644</v>
      </c>
      <c r="U90" s="3">
        <f t="shared" si="32"/>
        <v>45645</v>
      </c>
      <c r="V90" s="3">
        <f t="shared" si="32"/>
        <v>45646</v>
      </c>
      <c r="W90" s="3">
        <f t="shared" si="32"/>
        <v>45647</v>
      </c>
      <c r="X90" s="3">
        <f t="shared" si="32"/>
        <v>45648</v>
      </c>
      <c r="Y90" s="3">
        <f t="shared" si="32"/>
        <v>45649</v>
      </c>
      <c r="Z90" s="3">
        <f t="shared" si="32"/>
        <v>45650</v>
      </c>
      <c r="AA90" s="3">
        <f t="shared" si="32"/>
        <v>45651</v>
      </c>
      <c r="AB90" s="3">
        <f t="shared" si="32"/>
        <v>45652</v>
      </c>
      <c r="AC90" s="3">
        <f t="shared" si="32"/>
        <v>45653</v>
      </c>
      <c r="AD90" s="3">
        <f t="shared" si="32"/>
        <v>45654</v>
      </c>
      <c r="AE90" s="3">
        <f>DATE($B$2,$B88,AE89)</f>
        <v>45655</v>
      </c>
      <c r="AF90" s="3">
        <f t="shared" ref="AF90:AG90" si="33">DATE($B$2,$B88,AF89)</f>
        <v>45656</v>
      </c>
      <c r="AG90" s="3">
        <f t="shared" si="33"/>
        <v>45657</v>
      </c>
      <c r="AH90"/>
    </row>
    <row r="91" spans="2:34" ht="15" hidden="1" customHeight="1" x14ac:dyDescent="0.15">
      <c r="C91" s="1">
        <f>WEEKDAY(C90,2)</f>
        <v>7</v>
      </c>
      <c r="D91" s="1">
        <f t="shared" ref="D91:AG91" si="34">WEEKDAY(D90,2)</f>
        <v>1</v>
      </c>
      <c r="E91" s="1">
        <f t="shared" si="34"/>
        <v>2</v>
      </c>
      <c r="F91" s="1">
        <f t="shared" si="34"/>
        <v>3</v>
      </c>
      <c r="G91" s="1">
        <f t="shared" si="34"/>
        <v>4</v>
      </c>
      <c r="H91" s="1">
        <f t="shared" si="34"/>
        <v>5</v>
      </c>
      <c r="I91" s="1">
        <f t="shared" si="34"/>
        <v>6</v>
      </c>
      <c r="J91" s="1">
        <f t="shared" si="34"/>
        <v>7</v>
      </c>
      <c r="K91" s="1">
        <f t="shared" si="34"/>
        <v>1</v>
      </c>
      <c r="L91" s="1">
        <f t="shared" si="34"/>
        <v>2</v>
      </c>
      <c r="M91" s="1">
        <f t="shared" si="34"/>
        <v>3</v>
      </c>
      <c r="N91" s="1">
        <f t="shared" si="34"/>
        <v>4</v>
      </c>
      <c r="O91" s="1">
        <f t="shared" si="34"/>
        <v>5</v>
      </c>
      <c r="P91" s="1">
        <f t="shared" si="34"/>
        <v>6</v>
      </c>
      <c r="Q91" s="1">
        <f t="shared" si="34"/>
        <v>7</v>
      </c>
      <c r="R91" s="1">
        <f t="shared" si="34"/>
        <v>1</v>
      </c>
      <c r="S91" s="1">
        <f t="shared" si="34"/>
        <v>2</v>
      </c>
      <c r="T91" s="1">
        <f t="shared" si="34"/>
        <v>3</v>
      </c>
      <c r="U91" s="1">
        <f t="shared" si="34"/>
        <v>4</v>
      </c>
      <c r="V91" s="1">
        <f t="shared" si="34"/>
        <v>5</v>
      </c>
      <c r="W91" s="1">
        <f t="shared" si="34"/>
        <v>6</v>
      </c>
      <c r="X91" s="1">
        <f t="shared" si="34"/>
        <v>7</v>
      </c>
      <c r="Y91" s="1">
        <f t="shared" si="34"/>
        <v>1</v>
      </c>
      <c r="Z91" s="1">
        <f t="shared" si="34"/>
        <v>2</v>
      </c>
      <c r="AA91" s="1">
        <f t="shared" si="34"/>
        <v>3</v>
      </c>
      <c r="AB91" s="1">
        <f t="shared" si="34"/>
        <v>4</v>
      </c>
      <c r="AC91" s="1">
        <f t="shared" si="34"/>
        <v>5</v>
      </c>
      <c r="AD91" s="1">
        <f t="shared" si="34"/>
        <v>6</v>
      </c>
      <c r="AE91" s="1">
        <f t="shared" si="34"/>
        <v>7</v>
      </c>
      <c r="AF91" s="1">
        <f t="shared" si="34"/>
        <v>1</v>
      </c>
      <c r="AG91" s="1">
        <f t="shared" si="34"/>
        <v>2</v>
      </c>
      <c r="AH91"/>
    </row>
    <row r="92" spans="2:34" ht="22.5" customHeight="1" x14ac:dyDescent="0.15">
      <c r="B92" s="7" t="s">
        <v>1</v>
      </c>
      <c r="C92" s="9" t="str">
        <f>CHOOSE(WEEKDAY(C90),"日","月","火","水","木","金","土")</f>
        <v>日</v>
      </c>
      <c r="D92" s="9" t="str">
        <f>CHOOSE(WEEKDAY(D90),"日","月","火","水","木","金","土")</f>
        <v>月</v>
      </c>
      <c r="E92" s="9" t="str">
        <f t="shared" ref="E92:AG92" si="35">CHOOSE(WEEKDAY(E90),"日","月","火","水","木","金","土")</f>
        <v>火</v>
      </c>
      <c r="F92" s="9" t="str">
        <f t="shared" si="35"/>
        <v>水</v>
      </c>
      <c r="G92" s="9" t="str">
        <f t="shared" si="35"/>
        <v>木</v>
      </c>
      <c r="H92" s="9" t="str">
        <f t="shared" si="35"/>
        <v>金</v>
      </c>
      <c r="I92" s="9" t="str">
        <f t="shared" si="35"/>
        <v>土</v>
      </c>
      <c r="J92" s="9" t="str">
        <f t="shared" si="35"/>
        <v>日</v>
      </c>
      <c r="K92" s="9" t="str">
        <f t="shared" si="35"/>
        <v>月</v>
      </c>
      <c r="L92" s="9" t="str">
        <f t="shared" si="35"/>
        <v>火</v>
      </c>
      <c r="M92" s="9" t="str">
        <f t="shared" si="35"/>
        <v>水</v>
      </c>
      <c r="N92" s="9" t="str">
        <f t="shared" si="35"/>
        <v>木</v>
      </c>
      <c r="O92" s="9" t="str">
        <f t="shared" si="35"/>
        <v>金</v>
      </c>
      <c r="P92" s="9" t="str">
        <f t="shared" si="35"/>
        <v>土</v>
      </c>
      <c r="Q92" s="9" t="str">
        <f t="shared" si="35"/>
        <v>日</v>
      </c>
      <c r="R92" s="9" t="str">
        <f t="shared" si="35"/>
        <v>月</v>
      </c>
      <c r="S92" s="9" t="str">
        <f t="shared" si="35"/>
        <v>火</v>
      </c>
      <c r="T92" s="9" t="str">
        <f t="shared" si="35"/>
        <v>水</v>
      </c>
      <c r="U92" s="9" t="str">
        <f t="shared" si="35"/>
        <v>木</v>
      </c>
      <c r="V92" s="9" t="str">
        <f t="shared" si="35"/>
        <v>金</v>
      </c>
      <c r="W92" s="9" t="str">
        <f t="shared" si="35"/>
        <v>土</v>
      </c>
      <c r="X92" s="9" t="str">
        <f t="shared" si="35"/>
        <v>日</v>
      </c>
      <c r="Y92" s="9" t="str">
        <f t="shared" si="35"/>
        <v>月</v>
      </c>
      <c r="Z92" s="9" t="str">
        <f t="shared" si="35"/>
        <v>火</v>
      </c>
      <c r="AA92" s="9" t="str">
        <f t="shared" si="35"/>
        <v>水</v>
      </c>
      <c r="AB92" s="9" t="str">
        <f t="shared" si="35"/>
        <v>木</v>
      </c>
      <c r="AC92" s="9" t="str">
        <f t="shared" si="35"/>
        <v>金</v>
      </c>
      <c r="AD92" s="9" t="str">
        <f t="shared" si="35"/>
        <v>土</v>
      </c>
      <c r="AE92" s="9" t="str">
        <f t="shared" si="35"/>
        <v>日</v>
      </c>
      <c r="AF92" s="9" t="str">
        <f t="shared" si="35"/>
        <v>月</v>
      </c>
      <c r="AG92" s="9" t="str">
        <f t="shared" si="35"/>
        <v>火</v>
      </c>
      <c r="AH92"/>
    </row>
    <row r="93" spans="2:34" ht="24" customHeight="1" x14ac:dyDescent="0.15">
      <c r="B93" s="24" t="s">
        <v>14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/>
    </row>
    <row r="94" spans="2:34" ht="24" customHeight="1" x14ac:dyDescent="0.15">
      <c r="B94" s="24" t="s">
        <v>13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26"/>
      <c r="H95" s="26"/>
      <c r="I95" s="26"/>
      <c r="J95" s="26"/>
      <c r="K95" s="50" t="s">
        <v>86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56"/>
      <c r="Y95" s="56"/>
      <c r="Z95" s="56"/>
      <c r="AA95" s="107" t="s">
        <v>144</v>
      </c>
      <c r="AB95" s="26"/>
      <c r="AC95" s="56"/>
      <c r="AD95" s="56"/>
      <c r="AE95" s="56"/>
      <c r="AF95" s="56"/>
      <c r="AG95" s="56"/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0</v>
      </c>
      <c r="I99" s="33" t="s">
        <v>0</v>
      </c>
      <c r="J99" s="141" t="s">
        <v>6</v>
      </c>
      <c r="K99" s="142"/>
      <c r="L99" s="32">
        <f>COUNTIF(C104:AG104,1)</f>
        <v>0</v>
      </c>
      <c r="M99" s="33" t="s">
        <v>0</v>
      </c>
      <c r="N99" s="141" t="s">
        <v>8</v>
      </c>
      <c r="O99" s="142"/>
      <c r="P99" s="32">
        <f>COUNTIF(C104:AG104,2)</f>
        <v>0</v>
      </c>
      <c r="Q99" s="34" t="s">
        <v>0</v>
      </c>
      <c r="R99" s="35"/>
      <c r="S99" s="146" t="s">
        <v>7</v>
      </c>
      <c r="T99" s="147"/>
      <c r="U99" s="37">
        <f>Y99+AC99</f>
        <v>0</v>
      </c>
      <c r="V99" s="38" t="s">
        <v>0</v>
      </c>
      <c r="W99" s="142" t="s">
        <v>9</v>
      </c>
      <c r="X99" s="142"/>
      <c r="Y99" s="37">
        <f>COUNTIF(C104:AG104,3)</f>
        <v>0</v>
      </c>
      <c r="Z99" s="32" t="s">
        <v>0</v>
      </c>
      <c r="AA99" s="141" t="s">
        <v>10</v>
      </c>
      <c r="AB99" s="142"/>
      <c r="AC99" s="31">
        <f>COUNTIF(C104:AG104,4)</f>
        <v>0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>DATE($B$98,$B99,C100)</f>
        <v>45658</v>
      </c>
      <c r="D101" s="3">
        <f t="shared" ref="D101:AF101" si="36">DATE($B$98,$B99,D100)</f>
        <v>45659</v>
      </c>
      <c r="E101" s="3">
        <f t="shared" si="36"/>
        <v>45660</v>
      </c>
      <c r="F101" s="3">
        <f t="shared" si="36"/>
        <v>45661</v>
      </c>
      <c r="G101" s="3">
        <f t="shared" si="36"/>
        <v>45662</v>
      </c>
      <c r="H101" s="3">
        <f t="shared" si="36"/>
        <v>45663</v>
      </c>
      <c r="I101" s="3">
        <f t="shared" si="36"/>
        <v>45664</v>
      </c>
      <c r="J101" s="3">
        <f t="shared" si="36"/>
        <v>45665</v>
      </c>
      <c r="K101" s="3">
        <f t="shared" si="36"/>
        <v>45666</v>
      </c>
      <c r="L101" s="3">
        <f t="shared" si="36"/>
        <v>45667</v>
      </c>
      <c r="M101" s="3">
        <f t="shared" si="36"/>
        <v>45668</v>
      </c>
      <c r="N101" s="3">
        <f t="shared" si="36"/>
        <v>45669</v>
      </c>
      <c r="O101" s="3">
        <f t="shared" si="36"/>
        <v>45670</v>
      </c>
      <c r="P101" s="3">
        <f t="shared" si="36"/>
        <v>45671</v>
      </c>
      <c r="Q101" s="3">
        <f t="shared" si="36"/>
        <v>45672</v>
      </c>
      <c r="R101" s="3">
        <f t="shared" si="36"/>
        <v>45673</v>
      </c>
      <c r="S101" s="3">
        <f t="shared" si="36"/>
        <v>45674</v>
      </c>
      <c r="T101" s="3">
        <f t="shared" si="36"/>
        <v>45675</v>
      </c>
      <c r="U101" s="3">
        <f t="shared" si="36"/>
        <v>45676</v>
      </c>
      <c r="V101" s="3">
        <f t="shared" si="36"/>
        <v>45677</v>
      </c>
      <c r="W101" s="3">
        <f t="shared" si="36"/>
        <v>45678</v>
      </c>
      <c r="X101" s="3">
        <f t="shared" si="36"/>
        <v>45679</v>
      </c>
      <c r="Y101" s="3">
        <f t="shared" si="36"/>
        <v>45680</v>
      </c>
      <c r="Z101" s="3">
        <f t="shared" si="36"/>
        <v>45681</v>
      </c>
      <c r="AA101" s="3">
        <f t="shared" si="36"/>
        <v>45682</v>
      </c>
      <c r="AB101" s="3">
        <f t="shared" si="36"/>
        <v>45683</v>
      </c>
      <c r="AC101" s="3">
        <f t="shared" si="36"/>
        <v>45684</v>
      </c>
      <c r="AD101" s="3">
        <f t="shared" si="36"/>
        <v>45685</v>
      </c>
      <c r="AE101" s="3">
        <f t="shared" si="36"/>
        <v>45686</v>
      </c>
      <c r="AF101" s="3">
        <f t="shared" si="36"/>
        <v>45687</v>
      </c>
      <c r="AG101" s="3">
        <f t="shared" ref="AG101" si="37">DATE($B$2,$B99,AG100)</f>
        <v>45322</v>
      </c>
      <c r="AH101"/>
    </row>
    <row r="102" spans="2:34" ht="15" hidden="1" customHeight="1" x14ac:dyDescent="0.15">
      <c r="C102" s="1">
        <f>WEEKDAY(C101,2)</f>
        <v>3</v>
      </c>
      <c r="D102" s="1">
        <f t="shared" ref="D102:AG102" si="38">WEEKDAY(D101,2)</f>
        <v>4</v>
      </c>
      <c r="E102" s="1">
        <f t="shared" si="38"/>
        <v>5</v>
      </c>
      <c r="F102" s="1">
        <f t="shared" si="38"/>
        <v>6</v>
      </c>
      <c r="G102" s="1">
        <f t="shared" si="38"/>
        <v>7</v>
      </c>
      <c r="H102" s="1">
        <f t="shared" si="38"/>
        <v>1</v>
      </c>
      <c r="I102" s="1">
        <f t="shared" si="38"/>
        <v>2</v>
      </c>
      <c r="J102" s="1">
        <f t="shared" si="38"/>
        <v>3</v>
      </c>
      <c r="K102" s="1">
        <f t="shared" si="38"/>
        <v>4</v>
      </c>
      <c r="L102" s="1">
        <f t="shared" si="38"/>
        <v>5</v>
      </c>
      <c r="M102" s="1">
        <f t="shared" si="38"/>
        <v>6</v>
      </c>
      <c r="N102" s="1">
        <f t="shared" si="38"/>
        <v>7</v>
      </c>
      <c r="O102" s="1">
        <f t="shared" si="38"/>
        <v>1</v>
      </c>
      <c r="P102" s="1">
        <f t="shared" si="38"/>
        <v>2</v>
      </c>
      <c r="Q102" s="1">
        <f t="shared" si="38"/>
        <v>3</v>
      </c>
      <c r="R102" s="1">
        <f t="shared" si="38"/>
        <v>4</v>
      </c>
      <c r="S102" s="1">
        <f t="shared" si="38"/>
        <v>5</v>
      </c>
      <c r="T102" s="1">
        <f t="shared" si="38"/>
        <v>6</v>
      </c>
      <c r="U102" s="1">
        <f t="shared" si="38"/>
        <v>7</v>
      </c>
      <c r="V102" s="1">
        <f t="shared" si="38"/>
        <v>1</v>
      </c>
      <c r="W102" s="1">
        <f t="shared" si="38"/>
        <v>2</v>
      </c>
      <c r="X102" s="1">
        <f t="shared" si="38"/>
        <v>3</v>
      </c>
      <c r="Y102" s="1">
        <f t="shared" si="38"/>
        <v>4</v>
      </c>
      <c r="Z102" s="1">
        <f t="shared" si="38"/>
        <v>5</v>
      </c>
      <c r="AA102" s="1">
        <f t="shared" si="38"/>
        <v>6</v>
      </c>
      <c r="AB102" s="1">
        <f t="shared" si="38"/>
        <v>7</v>
      </c>
      <c r="AC102" s="1">
        <f t="shared" si="38"/>
        <v>1</v>
      </c>
      <c r="AD102" s="1">
        <f t="shared" si="38"/>
        <v>2</v>
      </c>
      <c r="AE102" s="1">
        <f t="shared" si="38"/>
        <v>3</v>
      </c>
      <c r="AF102" s="1">
        <f t="shared" si="38"/>
        <v>4</v>
      </c>
      <c r="AG102" s="1">
        <f t="shared" si="38"/>
        <v>3</v>
      </c>
      <c r="AH102"/>
    </row>
    <row r="103" spans="2:34" ht="22.5" customHeight="1" x14ac:dyDescent="0.15">
      <c r="B103" s="7" t="s">
        <v>1</v>
      </c>
      <c r="C103" s="9" t="str">
        <f>CHOOSE(WEEKDAY(C101),"日","月","火","水","木","金","土")</f>
        <v>水</v>
      </c>
      <c r="D103" s="9" t="str">
        <f>CHOOSE(WEEKDAY(D101),"日","月","火","水","木","金","土")</f>
        <v>木</v>
      </c>
      <c r="E103" s="9" t="str">
        <f t="shared" ref="E103:AG103" si="39">CHOOSE(WEEKDAY(E101),"日","月","火","水","木","金","土")</f>
        <v>金</v>
      </c>
      <c r="F103" s="9" t="str">
        <f t="shared" si="39"/>
        <v>土</v>
      </c>
      <c r="G103" s="9" t="str">
        <f t="shared" si="39"/>
        <v>日</v>
      </c>
      <c r="H103" s="9" t="str">
        <f t="shared" si="39"/>
        <v>月</v>
      </c>
      <c r="I103" s="9" t="str">
        <f t="shared" si="39"/>
        <v>火</v>
      </c>
      <c r="J103" s="9" t="str">
        <f t="shared" si="39"/>
        <v>水</v>
      </c>
      <c r="K103" s="9" t="str">
        <f t="shared" si="39"/>
        <v>木</v>
      </c>
      <c r="L103" s="9" t="str">
        <f t="shared" si="39"/>
        <v>金</v>
      </c>
      <c r="M103" s="9" t="str">
        <f t="shared" si="39"/>
        <v>土</v>
      </c>
      <c r="N103" s="9" t="str">
        <f t="shared" si="39"/>
        <v>日</v>
      </c>
      <c r="O103" s="9" t="str">
        <f t="shared" si="39"/>
        <v>月</v>
      </c>
      <c r="P103" s="9" t="str">
        <f t="shared" si="39"/>
        <v>火</v>
      </c>
      <c r="Q103" s="9" t="str">
        <f t="shared" si="39"/>
        <v>水</v>
      </c>
      <c r="R103" s="9" t="str">
        <f t="shared" si="39"/>
        <v>木</v>
      </c>
      <c r="S103" s="9" t="str">
        <f t="shared" si="39"/>
        <v>金</v>
      </c>
      <c r="T103" s="9" t="str">
        <f t="shared" si="39"/>
        <v>土</v>
      </c>
      <c r="U103" s="9" t="str">
        <f t="shared" si="39"/>
        <v>日</v>
      </c>
      <c r="V103" s="9" t="str">
        <f t="shared" si="39"/>
        <v>月</v>
      </c>
      <c r="W103" s="9" t="str">
        <f t="shared" si="39"/>
        <v>火</v>
      </c>
      <c r="X103" s="9" t="str">
        <f t="shared" si="39"/>
        <v>水</v>
      </c>
      <c r="Y103" s="9" t="str">
        <f t="shared" si="39"/>
        <v>木</v>
      </c>
      <c r="Z103" s="9" t="str">
        <f t="shared" si="39"/>
        <v>金</v>
      </c>
      <c r="AA103" s="9" t="str">
        <f t="shared" si="39"/>
        <v>土</v>
      </c>
      <c r="AB103" s="9" t="str">
        <f t="shared" si="39"/>
        <v>日</v>
      </c>
      <c r="AC103" s="9" t="str">
        <f t="shared" si="39"/>
        <v>月</v>
      </c>
      <c r="AD103" s="9" t="str">
        <f t="shared" si="39"/>
        <v>火</v>
      </c>
      <c r="AE103" s="9" t="str">
        <f t="shared" si="39"/>
        <v>水</v>
      </c>
      <c r="AF103" s="9" t="str">
        <f t="shared" si="39"/>
        <v>木</v>
      </c>
      <c r="AG103" s="9" t="str">
        <f t="shared" si="39"/>
        <v>水</v>
      </c>
      <c r="AH103"/>
    </row>
    <row r="104" spans="2:34" ht="24" customHeight="1" x14ac:dyDescent="0.15">
      <c r="B104" s="24" t="s">
        <v>14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/>
    </row>
    <row r="105" spans="2:34" ht="24" customHeight="1" x14ac:dyDescent="0.15">
      <c r="B105" s="24" t="s">
        <v>13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/>
    </row>
    <row r="106" spans="2:34" ht="68.25" customHeight="1" thickBot="1" x14ac:dyDescent="0.2">
      <c r="B106" s="25" t="s">
        <v>2</v>
      </c>
      <c r="C106" s="56"/>
      <c r="D106" s="56"/>
      <c r="E106" s="56"/>
      <c r="F106" s="56"/>
      <c r="G106" s="56"/>
      <c r="H106" s="107"/>
      <c r="I106" s="107" t="s">
        <v>145</v>
      </c>
      <c r="J106" s="56" t="s">
        <v>177</v>
      </c>
      <c r="K106" s="56" t="s">
        <v>146</v>
      </c>
      <c r="L106" s="56"/>
      <c r="M106" s="56"/>
      <c r="N106" s="56"/>
      <c r="O106" s="56"/>
      <c r="P106" s="56" t="s">
        <v>148</v>
      </c>
      <c r="Q106" s="56" t="s">
        <v>149</v>
      </c>
      <c r="R106" s="56" t="s">
        <v>147</v>
      </c>
      <c r="S106" s="56" t="s">
        <v>147</v>
      </c>
      <c r="T106" s="56"/>
      <c r="U106" s="56"/>
      <c r="V106" s="56" t="s">
        <v>150</v>
      </c>
      <c r="W106" s="56" t="s">
        <v>151</v>
      </c>
      <c r="X106" s="56" t="s">
        <v>152</v>
      </c>
      <c r="Y106" s="56" t="s">
        <v>153</v>
      </c>
      <c r="Z106" s="56"/>
      <c r="AA106" s="56"/>
      <c r="AB106" s="56"/>
      <c r="AC106" s="56"/>
      <c r="AD106" s="56"/>
      <c r="AE106" s="56"/>
      <c r="AF106" s="56"/>
      <c r="AG106" s="5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0</v>
      </c>
      <c r="I109" s="33" t="s">
        <v>0</v>
      </c>
      <c r="J109" s="141" t="s">
        <v>6</v>
      </c>
      <c r="K109" s="142"/>
      <c r="L109" s="32">
        <f>COUNTIF(C114:AE114,1)</f>
        <v>0</v>
      </c>
      <c r="M109" s="33" t="s">
        <v>0</v>
      </c>
      <c r="N109" s="141" t="s">
        <v>8</v>
      </c>
      <c r="O109" s="142"/>
      <c r="P109" s="32">
        <f>COUNTIF(C114:AE114,2)</f>
        <v>0</v>
      </c>
      <c r="Q109" s="34" t="s">
        <v>0</v>
      </c>
      <c r="R109" s="35"/>
      <c r="S109" s="146" t="s">
        <v>7</v>
      </c>
      <c r="T109" s="147"/>
      <c r="U109" s="37">
        <f>Y109+AC109</f>
        <v>0</v>
      </c>
      <c r="V109" s="32" t="s">
        <v>0</v>
      </c>
      <c r="W109" s="141" t="s">
        <v>9</v>
      </c>
      <c r="X109" s="142"/>
      <c r="Y109" s="37">
        <f>COUNTIF(C114:AE114,3)</f>
        <v>0</v>
      </c>
      <c r="Z109" s="32" t="s">
        <v>0</v>
      </c>
      <c r="AA109" s="141" t="s">
        <v>10</v>
      </c>
      <c r="AB109" s="142"/>
      <c r="AC109" s="31">
        <f>COUNTIF(C114:AE114,4)</f>
        <v>0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>DATE($B$98,$B109,C110)</f>
        <v>45689</v>
      </c>
      <c r="D111" s="3">
        <f t="shared" ref="D111:AD111" si="40">DATE($B$98,$B109,D110)</f>
        <v>45690</v>
      </c>
      <c r="E111" s="3">
        <f t="shared" si="40"/>
        <v>45691</v>
      </c>
      <c r="F111" s="3">
        <f t="shared" si="40"/>
        <v>45692</v>
      </c>
      <c r="G111" s="3">
        <f t="shared" si="40"/>
        <v>45693</v>
      </c>
      <c r="H111" s="3">
        <f t="shared" si="40"/>
        <v>45694</v>
      </c>
      <c r="I111" s="3">
        <f t="shared" si="40"/>
        <v>45695</v>
      </c>
      <c r="J111" s="3">
        <f t="shared" si="40"/>
        <v>45696</v>
      </c>
      <c r="K111" s="3">
        <f t="shared" si="40"/>
        <v>45697</v>
      </c>
      <c r="L111" s="3">
        <f t="shared" si="40"/>
        <v>45698</v>
      </c>
      <c r="M111" s="3">
        <f t="shared" si="40"/>
        <v>45699</v>
      </c>
      <c r="N111" s="3">
        <f t="shared" si="40"/>
        <v>45700</v>
      </c>
      <c r="O111" s="3">
        <f t="shared" si="40"/>
        <v>45701</v>
      </c>
      <c r="P111" s="3">
        <f t="shared" si="40"/>
        <v>45702</v>
      </c>
      <c r="Q111" s="3">
        <f t="shared" si="40"/>
        <v>45703</v>
      </c>
      <c r="R111" s="3">
        <f t="shared" si="40"/>
        <v>45704</v>
      </c>
      <c r="S111" s="3">
        <f t="shared" si="40"/>
        <v>45705</v>
      </c>
      <c r="T111" s="3">
        <f t="shared" si="40"/>
        <v>45706</v>
      </c>
      <c r="U111" s="3">
        <f t="shared" si="40"/>
        <v>45707</v>
      </c>
      <c r="V111" s="3">
        <f t="shared" si="40"/>
        <v>45708</v>
      </c>
      <c r="W111" s="3">
        <f t="shared" si="40"/>
        <v>45709</v>
      </c>
      <c r="X111" s="3">
        <f t="shared" si="40"/>
        <v>45710</v>
      </c>
      <c r="Y111" s="3">
        <f t="shared" si="40"/>
        <v>45711</v>
      </c>
      <c r="Z111" s="3">
        <f t="shared" si="40"/>
        <v>45712</v>
      </c>
      <c r="AA111" s="3">
        <f t="shared" si="40"/>
        <v>45713</v>
      </c>
      <c r="AB111" s="3">
        <f t="shared" si="40"/>
        <v>45714</v>
      </c>
      <c r="AC111" s="3">
        <f t="shared" si="40"/>
        <v>45715</v>
      </c>
      <c r="AD111" s="3">
        <f t="shared" si="40"/>
        <v>45716</v>
      </c>
      <c r="AE111" s="3"/>
      <c r="AF111"/>
      <c r="AG111"/>
      <c r="AH111"/>
    </row>
    <row r="112" spans="2:34" ht="15" hidden="1" customHeight="1" x14ac:dyDescent="0.15">
      <c r="C112" s="1">
        <f>WEEKDAY(C111,2)</f>
        <v>6</v>
      </c>
      <c r="D112" s="1">
        <f t="shared" ref="D112:AD112" si="41">WEEKDAY(D111,2)</f>
        <v>7</v>
      </c>
      <c r="E112" s="1">
        <f t="shared" si="41"/>
        <v>1</v>
      </c>
      <c r="F112" s="1">
        <f t="shared" si="41"/>
        <v>2</v>
      </c>
      <c r="G112" s="1">
        <f t="shared" si="41"/>
        <v>3</v>
      </c>
      <c r="H112" s="1">
        <f t="shared" si="41"/>
        <v>4</v>
      </c>
      <c r="I112" s="1">
        <f t="shared" si="41"/>
        <v>5</v>
      </c>
      <c r="J112" s="1">
        <f t="shared" si="41"/>
        <v>6</v>
      </c>
      <c r="K112" s="1">
        <f t="shared" si="41"/>
        <v>7</v>
      </c>
      <c r="L112" s="1">
        <f t="shared" si="41"/>
        <v>1</v>
      </c>
      <c r="M112" s="1">
        <f t="shared" si="41"/>
        <v>2</v>
      </c>
      <c r="N112" s="1">
        <f t="shared" si="41"/>
        <v>3</v>
      </c>
      <c r="O112" s="1">
        <f t="shared" si="41"/>
        <v>4</v>
      </c>
      <c r="P112" s="1">
        <f t="shared" si="41"/>
        <v>5</v>
      </c>
      <c r="Q112" s="1">
        <f t="shared" si="41"/>
        <v>6</v>
      </c>
      <c r="R112" s="1">
        <f t="shared" si="41"/>
        <v>7</v>
      </c>
      <c r="S112" s="1">
        <f t="shared" si="41"/>
        <v>1</v>
      </c>
      <c r="T112" s="1">
        <f t="shared" si="41"/>
        <v>2</v>
      </c>
      <c r="U112" s="1">
        <f t="shared" si="41"/>
        <v>3</v>
      </c>
      <c r="V112" s="1">
        <f t="shared" si="41"/>
        <v>4</v>
      </c>
      <c r="W112" s="1">
        <f t="shared" si="41"/>
        <v>5</v>
      </c>
      <c r="X112" s="1">
        <f t="shared" si="41"/>
        <v>6</v>
      </c>
      <c r="Y112" s="1">
        <f t="shared" si="41"/>
        <v>7</v>
      </c>
      <c r="Z112" s="1">
        <f t="shared" si="41"/>
        <v>1</v>
      </c>
      <c r="AA112" s="1">
        <f t="shared" si="41"/>
        <v>2</v>
      </c>
      <c r="AB112" s="1">
        <f t="shared" si="41"/>
        <v>3</v>
      </c>
      <c r="AC112" s="1">
        <f t="shared" si="41"/>
        <v>4</v>
      </c>
      <c r="AD112" s="1">
        <f t="shared" si="41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>CHOOSE(WEEKDAY(C111),"日","月","火","水","木","金","土")</f>
        <v>土</v>
      </c>
      <c r="D113" s="9" t="str">
        <f>CHOOSE(WEEKDAY(D111),"日","月","火","水","木","金","土")</f>
        <v>日</v>
      </c>
      <c r="E113" s="9" t="str">
        <f t="shared" ref="E113:AE113" si="42">CHOOSE(WEEKDAY(E111),"日","月","火","水","木","金","土")</f>
        <v>月</v>
      </c>
      <c r="F113" s="9" t="str">
        <f t="shared" si="42"/>
        <v>火</v>
      </c>
      <c r="G113" s="9" t="str">
        <f t="shared" si="42"/>
        <v>水</v>
      </c>
      <c r="H113" s="9" t="str">
        <f t="shared" si="42"/>
        <v>木</v>
      </c>
      <c r="I113" s="9" t="str">
        <f t="shared" si="42"/>
        <v>金</v>
      </c>
      <c r="J113" s="9" t="str">
        <f t="shared" si="42"/>
        <v>土</v>
      </c>
      <c r="K113" s="9" t="str">
        <f t="shared" si="42"/>
        <v>日</v>
      </c>
      <c r="L113" s="9" t="str">
        <f t="shared" si="42"/>
        <v>月</v>
      </c>
      <c r="M113" s="9" t="str">
        <f t="shared" si="42"/>
        <v>火</v>
      </c>
      <c r="N113" s="9" t="str">
        <f t="shared" si="42"/>
        <v>水</v>
      </c>
      <c r="O113" s="9" t="str">
        <f t="shared" si="42"/>
        <v>木</v>
      </c>
      <c r="P113" s="9" t="str">
        <f t="shared" si="42"/>
        <v>金</v>
      </c>
      <c r="Q113" s="9" t="str">
        <f t="shared" si="42"/>
        <v>土</v>
      </c>
      <c r="R113" s="9" t="str">
        <f t="shared" si="42"/>
        <v>日</v>
      </c>
      <c r="S113" s="9" t="str">
        <f t="shared" si="42"/>
        <v>月</v>
      </c>
      <c r="T113" s="9" t="str">
        <f t="shared" si="42"/>
        <v>火</v>
      </c>
      <c r="U113" s="9" t="str">
        <f t="shared" si="42"/>
        <v>水</v>
      </c>
      <c r="V113" s="9" t="str">
        <f t="shared" si="42"/>
        <v>木</v>
      </c>
      <c r="W113" s="9" t="str">
        <f t="shared" si="42"/>
        <v>金</v>
      </c>
      <c r="X113" s="9" t="str">
        <f t="shared" si="42"/>
        <v>土</v>
      </c>
      <c r="Y113" s="9" t="str">
        <f t="shared" si="42"/>
        <v>日</v>
      </c>
      <c r="Z113" s="9" t="str">
        <f t="shared" si="42"/>
        <v>月</v>
      </c>
      <c r="AA113" s="9" t="str">
        <f t="shared" si="42"/>
        <v>火</v>
      </c>
      <c r="AB113" s="9" t="str">
        <f t="shared" si="42"/>
        <v>水</v>
      </c>
      <c r="AC113" s="9" t="str">
        <f t="shared" si="42"/>
        <v>木</v>
      </c>
      <c r="AD113" s="9" t="str">
        <f t="shared" si="42"/>
        <v>金</v>
      </c>
      <c r="AE113" s="9" t="str">
        <f t="shared" si="42"/>
        <v>土</v>
      </c>
      <c r="AF113"/>
      <c r="AG113"/>
      <c r="AH113"/>
    </row>
    <row r="114" spans="2:34" ht="24" customHeight="1" x14ac:dyDescent="0.15">
      <c r="B114" s="24" t="s">
        <v>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/>
      <c r="AG114"/>
      <c r="AH114"/>
    </row>
    <row r="115" spans="2:34" ht="24" customHeight="1" x14ac:dyDescent="0.15">
      <c r="B115" s="24" t="s">
        <v>13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/>
      <c r="AG115"/>
      <c r="AH115"/>
    </row>
    <row r="116" spans="2:34" ht="68.25" customHeight="1" thickBot="1" x14ac:dyDescent="0.2">
      <c r="B116" s="25" t="s">
        <v>2</v>
      </c>
      <c r="C116" s="56"/>
      <c r="D116" s="56"/>
      <c r="E116" s="56"/>
      <c r="F116" s="56"/>
      <c r="G116" s="56"/>
      <c r="H116" s="110" t="s">
        <v>120</v>
      </c>
      <c r="I116" s="110"/>
      <c r="J116" s="110"/>
      <c r="K116" s="110"/>
      <c r="L116" s="110"/>
      <c r="M116" s="110" t="s">
        <v>154</v>
      </c>
      <c r="N116" s="56"/>
      <c r="O116" s="56" t="s">
        <v>155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110" t="s">
        <v>178</v>
      </c>
      <c r="Z116" s="110" t="s">
        <v>127</v>
      </c>
      <c r="AA116" s="56" t="s">
        <v>143</v>
      </c>
      <c r="AB116" s="56"/>
      <c r="AC116" s="56" t="s">
        <v>158</v>
      </c>
      <c r="AD116" s="56" t="s">
        <v>159</v>
      </c>
      <c r="AE116" s="56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0</v>
      </c>
      <c r="I119" s="33" t="s">
        <v>0</v>
      </c>
      <c r="J119" s="141" t="s">
        <v>6</v>
      </c>
      <c r="K119" s="142"/>
      <c r="L119" s="32">
        <f>COUNTIF(C124:AF124,1)</f>
        <v>0</v>
      </c>
      <c r="M119" s="33" t="s">
        <v>0</v>
      </c>
      <c r="N119" s="141" t="s">
        <v>8</v>
      </c>
      <c r="O119" s="142"/>
      <c r="P119" s="32">
        <f>COUNTIF(C124:AG124,2)</f>
        <v>0</v>
      </c>
      <c r="Q119" s="34" t="s">
        <v>0</v>
      </c>
      <c r="R119" s="35"/>
      <c r="S119" s="146" t="s">
        <v>7</v>
      </c>
      <c r="T119" s="147"/>
      <c r="U119" s="37">
        <f>Y119+AC119</f>
        <v>0</v>
      </c>
      <c r="V119" s="32" t="s">
        <v>0</v>
      </c>
      <c r="W119" s="141" t="s">
        <v>9</v>
      </c>
      <c r="X119" s="142"/>
      <c r="Y119" s="37">
        <f>COUNTIF(C124:AG124,3)</f>
        <v>0</v>
      </c>
      <c r="Z119" s="32" t="s">
        <v>0</v>
      </c>
      <c r="AA119" s="141" t="s">
        <v>10</v>
      </c>
      <c r="AB119" s="142"/>
      <c r="AC119" s="31">
        <f>COUNTIF(C124:AG124,4)</f>
        <v>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>DATE($B$98,$B119,C120)</f>
        <v>45717</v>
      </c>
      <c r="D121" s="3">
        <f t="shared" ref="D121:AG121" si="43">DATE($B$98,$B119,D120)</f>
        <v>45718</v>
      </c>
      <c r="E121" s="3">
        <f t="shared" si="43"/>
        <v>45719</v>
      </c>
      <c r="F121" s="3">
        <f t="shared" si="43"/>
        <v>45720</v>
      </c>
      <c r="G121" s="3">
        <f t="shared" si="43"/>
        <v>45721</v>
      </c>
      <c r="H121" s="3">
        <f t="shared" si="43"/>
        <v>45722</v>
      </c>
      <c r="I121" s="3">
        <f t="shared" si="43"/>
        <v>45723</v>
      </c>
      <c r="J121" s="3">
        <f t="shared" si="43"/>
        <v>45724</v>
      </c>
      <c r="K121" s="3">
        <f t="shared" si="43"/>
        <v>45725</v>
      </c>
      <c r="L121" s="3">
        <f t="shared" si="43"/>
        <v>45726</v>
      </c>
      <c r="M121" s="3">
        <f t="shared" si="43"/>
        <v>45727</v>
      </c>
      <c r="N121" s="3">
        <f t="shared" si="43"/>
        <v>45728</v>
      </c>
      <c r="O121" s="3">
        <f t="shared" si="43"/>
        <v>45729</v>
      </c>
      <c r="P121" s="3">
        <f t="shared" si="43"/>
        <v>45730</v>
      </c>
      <c r="Q121" s="3">
        <f t="shared" si="43"/>
        <v>45731</v>
      </c>
      <c r="R121" s="3">
        <f t="shared" si="43"/>
        <v>45732</v>
      </c>
      <c r="S121" s="3">
        <f t="shared" si="43"/>
        <v>45733</v>
      </c>
      <c r="T121" s="3">
        <f t="shared" si="43"/>
        <v>45734</v>
      </c>
      <c r="U121" s="3">
        <f t="shared" si="43"/>
        <v>45735</v>
      </c>
      <c r="V121" s="3">
        <f t="shared" si="43"/>
        <v>45736</v>
      </c>
      <c r="W121" s="3">
        <f t="shared" si="43"/>
        <v>45737</v>
      </c>
      <c r="X121" s="3">
        <f t="shared" si="43"/>
        <v>45738</v>
      </c>
      <c r="Y121" s="3">
        <f t="shared" si="43"/>
        <v>45739</v>
      </c>
      <c r="Z121" s="3">
        <f t="shared" si="43"/>
        <v>45740</v>
      </c>
      <c r="AA121" s="3">
        <f t="shared" si="43"/>
        <v>45741</v>
      </c>
      <c r="AB121" s="3">
        <f t="shared" si="43"/>
        <v>45742</v>
      </c>
      <c r="AC121" s="3">
        <f t="shared" si="43"/>
        <v>45743</v>
      </c>
      <c r="AD121" s="3">
        <f t="shared" si="43"/>
        <v>45744</v>
      </c>
      <c r="AE121" s="3">
        <f t="shared" si="43"/>
        <v>45745</v>
      </c>
      <c r="AF121" s="3">
        <f t="shared" si="43"/>
        <v>45746</v>
      </c>
      <c r="AG121" s="3">
        <f t="shared" si="43"/>
        <v>45747</v>
      </c>
      <c r="AH121"/>
    </row>
    <row r="122" spans="2:34" ht="15" hidden="1" customHeight="1" x14ac:dyDescent="0.15">
      <c r="C122" s="1">
        <f>WEEKDAY(C121,2)</f>
        <v>6</v>
      </c>
      <c r="D122" s="1">
        <f t="shared" ref="D122:AG122" si="44">WEEKDAY(D121,2)</f>
        <v>7</v>
      </c>
      <c r="E122" s="1">
        <f t="shared" si="44"/>
        <v>1</v>
      </c>
      <c r="F122" s="1">
        <f t="shared" si="44"/>
        <v>2</v>
      </c>
      <c r="G122" s="1">
        <f t="shared" si="44"/>
        <v>3</v>
      </c>
      <c r="H122" s="1">
        <f t="shared" si="44"/>
        <v>4</v>
      </c>
      <c r="I122" s="1">
        <f t="shared" si="44"/>
        <v>5</v>
      </c>
      <c r="J122" s="1">
        <f t="shared" si="44"/>
        <v>6</v>
      </c>
      <c r="K122" s="1">
        <f t="shared" si="44"/>
        <v>7</v>
      </c>
      <c r="L122" s="1">
        <f t="shared" si="44"/>
        <v>1</v>
      </c>
      <c r="M122" s="1">
        <f t="shared" si="44"/>
        <v>2</v>
      </c>
      <c r="N122" s="1">
        <f t="shared" si="44"/>
        <v>3</v>
      </c>
      <c r="O122" s="1">
        <f t="shared" si="44"/>
        <v>4</v>
      </c>
      <c r="P122" s="1">
        <f t="shared" si="44"/>
        <v>5</v>
      </c>
      <c r="Q122" s="1">
        <f t="shared" si="44"/>
        <v>6</v>
      </c>
      <c r="R122" s="1">
        <f t="shared" si="44"/>
        <v>7</v>
      </c>
      <c r="S122" s="1">
        <f t="shared" si="44"/>
        <v>1</v>
      </c>
      <c r="T122" s="1">
        <f t="shared" si="44"/>
        <v>2</v>
      </c>
      <c r="U122" s="1">
        <f t="shared" si="44"/>
        <v>3</v>
      </c>
      <c r="V122" s="1">
        <f t="shared" si="44"/>
        <v>4</v>
      </c>
      <c r="W122" s="1">
        <f t="shared" si="44"/>
        <v>5</v>
      </c>
      <c r="X122" s="1">
        <f t="shared" si="44"/>
        <v>6</v>
      </c>
      <c r="Y122" s="1">
        <f t="shared" si="44"/>
        <v>7</v>
      </c>
      <c r="Z122" s="1">
        <f t="shared" si="44"/>
        <v>1</v>
      </c>
      <c r="AA122" s="1">
        <f t="shared" si="44"/>
        <v>2</v>
      </c>
      <c r="AB122" s="1">
        <f t="shared" si="44"/>
        <v>3</v>
      </c>
      <c r="AC122" s="1">
        <f t="shared" si="44"/>
        <v>4</v>
      </c>
      <c r="AD122" s="1">
        <f t="shared" si="44"/>
        <v>5</v>
      </c>
      <c r="AE122" s="1">
        <f t="shared" si="44"/>
        <v>6</v>
      </c>
      <c r="AF122" s="1">
        <f t="shared" si="44"/>
        <v>7</v>
      </c>
      <c r="AG122" s="1">
        <f t="shared" si="44"/>
        <v>1</v>
      </c>
      <c r="AH122"/>
    </row>
    <row r="123" spans="2:34" ht="22.5" customHeight="1" x14ac:dyDescent="0.15">
      <c r="B123" s="7" t="s">
        <v>1</v>
      </c>
      <c r="C123" s="9" t="str">
        <f>CHOOSE(WEEKDAY(C121),"日","月","火","水","木","金","土")</f>
        <v>土</v>
      </c>
      <c r="D123" s="9" t="str">
        <f>CHOOSE(WEEKDAY(D121),"日","月","火","水","木","金","土")</f>
        <v>日</v>
      </c>
      <c r="E123" s="9" t="str">
        <f t="shared" ref="E123:AG123" si="45">CHOOSE(WEEKDAY(E121),"日","月","火","水","木","金","土")</f>
        <v>月</v>
      </c>
      <c r="F123" s="9" t="str">
        <f t="shared" si="45"/>
        <v>火</v>
      </c>
      <c r="G123" s="9" t="str">
        <f t="shared" si="45"/>
        <v>水</v>
      </c>
      <c r="H123" s="9" t="str">
        <f t="shared" si="45"/>
        <v>木</v>
      </c>
      <c r="I123" s="9" t="str">
        <f t="shared" si="45"/>
        <v>金</v>
      </c>
      <c r="J123" s="9" t="str">
        <f t="shared" si="45"/>
        <v>土</v>
      </c>
      <c r="K123" s="9" t="str">
        <f t="shared" si="45"/>
        <v>日</v>
      </c>
      <c r="L123" s="9" t="str">
        <f t="shared" si="45"/>
        <v>月</v>
      </c>
      <c r="M123" s="9" t="str">
        <f t="shared" si="45"/>
        <v>火</v>
      </c>
      <c r="N123" s="9" t="str">
        <f t="shared" si="45"/>
        <v>水</v>
      </c>
      <c r="O123" s="9" t="str">
        <f t="shared" si="45"/>
        <v>木</v>
      </c>
      <c r="P123" s="9" t="str">
        <f t="shared" si="45"/>
        <v>金</v>
      </c>
      <c r="Q123" s="9" t="str">
        <f t="shared" si="45"/>
        <v>土</v>
      </c>
      <c r="R123" s="9" t="str">
        <f t="shared" si="45"/>
        <v>日</v>
      </c>
      <c r="S123" s="9" t="str">
        <f t="shared" si="45"/>
        <v>月</v>
      </c>
      <c r="T123" s="9" t="str">
        <f t="shared" si="45"/>
        <v>火</v>
      </c>
      <c r="U123" s="9" t="str">
        <f t="shared" si="45"/>
        <v>水</v>
      </c>
      <c r="V123" s="9" t="str">
        <f t="shared" si="45"/>
        <v>木</v>
      </c>
      <c r="W123" s="9" t="str">
        <f t="shared" si="45"/>
        <v>金</v>
      </c>
      <c r="X123" s="9" t="str">
        <f t="shared" si="45"/>
        <v>土</v>
      </c>
      <c r="Y123" s="9" t="str">
        <f t="shared" si="45"/>
        <v>日</v>
      </c>
      <c r="Z123" s="9" t="str">
        <f t="shared" si="45"/>
        <v>月</v>
      </c>
      <c r="AA123" s="9" t="str">
        <f t="shared" si="45"/>
        <v>火</v>
      </c>
      <c r="AB123" s="9" t="str">
        <f t="shared" si="45"/>
        <v>水</v>
      </c>
      <c r="AC123" s="9" t="str">
        <f t="shared" si="45"/>
        <v>木</v>
      </c>
      <c r="AD123" s="9" t="str">
        <f t="shared" si="45"/>
        <v>金</v>
      </c>
      <c r="AE123" s="9" t="str">
        <f t="shared" si="45"/>
        <v>土</v>
      </c>
      <c r="AF123" s="9" t="str">
        <f t="shared" si="45"/>
        <v>日</v>
      </c>
      <c r="AG123" s="9" t="str">
        <f t="shared" si="45"/>
        <v>月</v>
      </c>
      <c r="AH123"/>
    </row>
    <row r="124" spans="2:34" ht="24" customHeight="1" x14ac:dyDescent="0.15">
      <c r="B124" s="24" t="s">
        <v>14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/>
    </row>
    <row r="125" spans="2:34" ht="24" customHeight="1" x14ac:dyDescent="0.15">
      <c r="B125" s="24" t="s">
        <v>13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/>
    </row>
    <row r="126" spans="2:34" ht="68.25" customHeight="1" thickBot="1" x14ac:dyDescent="0.2">
      <c r="B126" s="25" t="s">
        <v>2</v>
      </c>
      <c r="C126" s="56"/>
      <c r="D126" s="56"/>
      <c r="E126" s="96" t="s">
        <v>171</v>
      </c>
      <c r="F126" s="56"/>
      <c r="G126" s="56"/>
      <c r="H126" s="56"/>
      <c r="I126" s="56"/>
      <c r="J126" s="56"/>
      <c r="K126" s="56"/>
      <c r="L126" s="56"/>
      <c r="M126" s="96" t="s">
        <v>172</v>
      </c>
      <c r="N126" s="56" t="s">
        <v>173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 t="s">
        <v>174</v>
      </c>
      <c r="AB126" s="56"/>
      <c r="AC126" s="56"/>
      <c r="AD126" s="56"/>
      <c r="AE126" s="56"/>
      <c r="AF126" s="56"/>
      <c r="AG126" s="56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60" showPageBreaks="1" hiddenRows="1" view="pageBreakPreview">
      <selection activeCell="AJ75" sqref="AJ7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60" showPageBreaks="1" hiddenRows="1" view="pageBreakPreview">
      <selection activeCell="AJ75" sqref="AJ7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60" showPageBreaks="1" hiddenRows="1" view="pageBreakPreview">
      <selection activeCell="AJ75" sqref="AJ7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60" showPageBreaks="1" hiddenRows="1" view="pageBreakPreview">
      <selection activeCell="AJ75" sqref="AJ7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60" showPageBreaks="1" hiddenRows="1" view="pageBreakPreview">
      <selection activeCell="AJ75" sqref="AJ7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60" showPageBreaks="1" hiddenRows="1" view="pageBreakPreview" topLeftCell="A47">
      <selection sqref="A1:XFD1048576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B128:AG128"/>
    <mergeCell ref="E119:G119"/>
    <mergeCell ref="J119:K119"/>
    <mergeCell ref="N119:O119"/>
    <mergeCell ref="S119:T119"/>
    <mergeCell ref="W119:X119"/>
    <mergeCell ref="AA119:AB119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</mergeCells>
  <phoneticPr fontId="1"/>
  <conditionalFormatting sqref="C9">
    <cfRule type="expression" dxfId="329" priority="242">
      <formula>$C$13=2</formula>
    </cfRule>
    <cfRule type="expression" dxfId="328" priority="243">
      <formula>$C$13=1</formula>
    </cfRule>
  </conditionalFormatting>
  <conditionalFormatting sqref="C12:C16">
    <cfRule type="expression" dxfId="327" priority="236">
      <formula>$C$13=2</formula>
    </cfRule>
    <cfRule type="expression" dxfId="326" priority="237">
      <formula>$C$13=1</formula>
    </cfRule>
  </conditionalFormatting>
  <conditionalFormatting sqref="C19:C24">
    <cfRule type="expression" dxfId="325" priority="111">
      <formula>$C$23=2</formula>
    </cfRule>
    <cfRule type="expression" dxfId="324" priority="112">
      <formula>$C$23=1</formula>
    </cfRule>
  </conditionalFormatting>
  <conditionalFormatting sqref="C25:C26">
    <cfRule type="expression" dxfId="323" priority="77">
      <formula>$S$13=2</formula>
    </cfRule>
    <cfRule type="expression" dxfId="322" priority="78">
      <formula>$S$13=1</formula>
    </cfRule>
  </conditionalFormatting>
  <conditionalFormatting sqref="C45:C46">
    <cfRule type="expression" dxfId="321" priority="91">
      <formula>C$43=2</formula>
    </cfRule>
    <cfRule type="expression" dxfId="320" priority="92">
      <formula>C$43=1</formula>
    </cfRule>
  </conditionalFormatting>
  <conditionalFormatting sqref="C110:AE117">
    <cfRule type="expression" dxfId="319" priority="121">
      <formula>C$114=2</formula>
    </cfRule>
    <cfRule type="expression" dxfId="318" priority="122">
      <formula>C$114=1</formula>
    </cfRule>
  </conditionalFormatting>
  <conditionalFormatting sqref="C29:AF36">
    <cfRule type="expression" dxfId="317" priority="151">
      <formula>C$33=2</formula>
    </cfRule>
    <cfRule type="expression" dxfId="316" priority="152">
      <formula>C$33=1</formula>
    </cfRule>
  </conditionalFormatting>
  <conditionalFormatting sqref="C59:AF64 C66:AF66 F65:AE65 C65:D65">
    <cfRule type="expression" dxfId="315" priority="141">
      <formula>C$63=2</formula>
    </cfRule>
    <cfRule type="expression" dxfId="314" priority="142">
      <formula>C$63=1</formula>
    </cfRule>
  </conditionalFormatting>
  <conditionalFormatting sqref="C79:AF84 C86:AF86 D85:AF85">
    <cfRule type="expression" dxfId="313" priority="133">
      <formula>C$83=2</formula>
    </cfRule>
    <cfRule type="expression" dxfId="312" priority="134">
      <formula>C$83=1</formula>
    </cfRule>
  </conditionalFormatting>
  <conditionalFormatting sqref="C39:AG44 C46:AG46 C45:J45 L45:AG45">
    <cfRule type="expression" dxfId="311" priority="147">
      <formula>C$43=2</formula>
    </cfRule>
    <cfRule type="expression" dxfId="310" priority="148">
      <formula>C$43=1</formula>
    </cfRule>
  </conditionalFormatting>
  <conditionalFormatting sqref="C49:AG56">
    <cfRule type="expression" dxfId="309" priority="145">
      <formula>C$53=2</formula>
    </cfRule>
    <cfRule type="expression" dxfId="308" priority="146">
      <formula>C$53=1</formula>
    </cfRule>
  </conditionalFormatting>
  <conditionalFormatting sqref="C69:AG74 C76:AG76 E75 G75:AG75">
    <cfRule type="expression" dxfId="307" priority="89">
      <formula>C$73=2</formula>
    </cfRule>
    <cfRule type="expression" dxfId="306" priority="90">
      <formula>C$73=1</formula>
    </cfRule>
  </conditionalFormatting>
  <conditionalFormatting sqref="C89:AG94 C96:AG96 G95:J95 L95:AG95">
    <cfRule type="expression" dxfId="305" priority="87">
      <formula>C$93=2</formula>
    </cfRule>
    <cfRule type="expression" dxfId="304" priority="88">
      <formula>C$93=1</formula>
    </cfRule>
  </conditionalFormatting>
  <conditionalFormatting sqref="C100:AG105 C107:AG107 C106:G106 K106:AG106">
    <cfRule type="expression" dxfId="303" priority="115">
      <formula>C$104=2</formula>
    </cfRule>
    <cfRule type="expression" dxfId="302" priority="116">
      <formula>C$104=1</formula>
    </cfRule>
  </conditionalFormatting>
  <conditionalFormatting sqref="C120:AG127">
    <cfRule type="expression" dxfId="301" priority="117">
      <formula>C$124=2</formula>
    </cfRule>
    <cfRule type="expression" dxfId="300" priority="118">
      <formula>C$124=1</formula>
    </cfRule>
  </conditionalFormatting>
  <conditionalFormatting sqref="D9">
    <cfRule type="expression" dxfId="299" priority="234">
      <formula>D13=2</formula>
    </cfRule>
    <cfRule type="expression" dxfId="298" priority="235">
      <formula>D13=1</formula>
    </cfRule>
  </conditionalFormatting>
  <conditionalFormatting sqref="D12">
    <cfRule type="expression" dxfId="297" priority="233">
      <formula>$D$13=1</formula>
    </cfRule>
  </conditionalFormatting>
  <conditionalFormatting sqref="D12:D16">
    <cfRule type="expression" dxfId="296" priority="229">
      <formula>$D$13=2</formula>
    </cfRule>
  </conditionalFormatting>
  <conditionalFormatting sqref="D15:D16">
    <cfRule type="expression" dxfId="295" priority="230">
      <formula>$D$13=1</formula>
    </cfRule>
  </conditionalFormatting>
  <conditionalFormatting sqref="D19:D26">
    <cfRule type="expression" dxfId="294" priority="109">
      <formula>$D$23=2</formula>
    </cfRule>
    <cfRule type="expression" dxfId="293" priority="110">
      <formula>$D$23=1</formula>
    </cfRule>
  </conditionalFormatting>
  <conditionalFormatting sqref="E9">
    <cfRule type="expression" dxfId="292" priority="227">
      <formula>$E$13=2</formula>
    </cfRule>
    <cfRule type="expression" dxfId="291" priority="228">
      <formula>$E$13=1</formula>
    </cfRule>
  </conditionalFormatting>
  <conditionalFormatting sqref="E12:E16">
    <cfRule type="expression" dxfId="290" priority="221">
      <formula>$E$13=2</formula>
    </cfRule>
    <cfRule type="expression" dxfId="289" priority="222">
      <formula>$E$13=1</formula>
    </cfRule>
  </conditionalFormatting>
  <conditionalFormatting sqref="E24:E26">
    <cfRule type="expression" dxfId="288" priority="107">
      <formula>E$23=2</formula>
    </cfRule>
    <cfRule type="expression" dxfId="287" priority="108">
      <formula>E$23=1</formula>
    </cfRule>
  </conditionalFormatting>
  <conditionalFormatting sqref="E19:F23">
    <cfRule type="expression" dxfId="286" priority="155">
      <formula>E$23=2</formula>
    </cfRule>
    <cfRule type="expression" dxfId="285" priority="156">
      <formula>E$23=1</formula>
    </cfRule>
  </conditionalFormatting>
  <conditionalFormatting sqref="F9:F14">
    <cfRule type="expression" dxfId="284" priority="219">
      <formula>$F$13=2</formula>
    </cfRule>
    <cfRule type="expression" dxfId="283" priority="220">
      <formula>$F$13=1</formula>
    </cfRule>
  </conditionalFormatting>
  <conditionalFormatting sqref="F15:F16">
    <cfRule type="expression" dxfId="282" priority="101">
      <formula>$S$13=2</formula>
    </cfRule>
    <cfRule type="expression" dxfId="281" priority="102">
      <formula>$S$13=1</formula>
    </cfRule>
  </conditionalFormatting>
  <conditionalFormatting sqref="F24">
    <cfRule type="expression" dxfId="280" priority="105">
      <formula>F$23=2</formula>
    </cfRule>
    <cfRule type="expression" dxfId="279" priority="106">
      <formula>F$23=1</formula>
    </cfRule>
  </conditionalFormatting>
  <conditionalFormatting sqref="F25:I26">
    <cfRule type="expression" dxfId="278" priority="93">
      <formula>F$23=2</formula>
    </cfRule>
    <cfRule type="expression" dxfId="277" priority="94">
      <formula>F$23=1</formula>
    </cfRule>
  </conditionalFormatting>
  <conditionalFormatting sqref="G9:G16">
    <cfRule type="expression" dxfId="276" priority="217">
      <formula>$G$13=2</formula>
    </cfRule>
    <cfRule type="expression" dxfId="275" priority="218">
      <formula>$G$13=1</formula>
    </cfRule>
  </conditionalFormatting>
  <conditionalFormatting sqref="G23:N24">
    <cfRule type="expression" dxfId="274" priority="65">
      <formula>G$23=2</formula>
    </cfRule>
    <cfRule type="expression" dxfId="273" priority="66">
      <formula>G$23=1</formula>
    </cfRule>
  </conditionalFormatting>
  <conditionalFormatting sqref="G19:AG22">
    <cfRule type="expression" dxfId="272" priority="153">
      <formula>G$23=2</formula>
    </cfRule>
    <cfRule type="expression" dxfId="271" priority="154">
      <formula>G$23=1</formula>
    </cfRule>
  </conditionalFormatting>
  <conditionalFormatting sqref="H9:H16">
    <cfRule type="expression" dxfId="270" priority="215">
      <formula>$H$13=2</formula>
    </cfRule>
    <cfRule type="expression" dxfId="269" priority="216">
      <formula>$H$13=1</formula>
    </cfRule>
  </conditionalFormatting>
  <conditionalFormatting sqref="I9:I16">
    <cfRule type="expression" dxfId="268" priority="213">
      <formula>$I$13=2</formula>
    </cfRule>
    <cfRule type="expression" dxfId="267" priority="214">
      <formula>$I$13=1</formula>
    </cfRule>
  </conditionalFormatting>
  <conditionalFormatting sqref="J9:J14">
    <cfRule type="expression" dxfId="266" priority="211">
      <formula>$J$13=2</formula>
    </cfRule>
    <cfRule type="expression" dxfId="265" priority="212">
      <formula>$J$13=1</formula>
    </cfRule>
  </conditionalFormatting>
  <conditionalFormatting sqref="J15:J16">
    <cfRule type="expression" dxfId="264" priority="99">
      <formula>$C$13=2</formula>
    </cfRule>
    <cfRule type="expression" dxfId="263" priority="100">
      <formula>$C$13=1</formula>
    </cfRule>
  </conditionalFormatting>
  <conditionalFormatting sqref="J25:L26">
    <cfRule type="expression" dxfId="262" priority="43">
      <formula>$S$13=2</formula>
    </cfRule>
    <cfRule type="expression" dxfId="261" priority="44">
      <formula>$S$13=1</formula>
    </cfRule>
  </conditionalFormatting>
  <conditionalFormatting sqref="K9:K14">
    <cfRule type="expression" dxfId="260" priority="209">
      <formula>$K$13=2</formula>
    </cfRule>
    <cfRule type="expression" dxfId="259" priority="210">
      <formula>$K$13=1</formula>
    </cfRule>
  </conditionalFormatting>
  <conditionalFormatting sqref="K15:K16">
    <cfRule type="expression" dxfId="258" priority="83">
      <formula>$S$13=2</formula>
    </cfRule>
    <cfRule type="expression" dxfId="257" priority="84">
      <formula>$S$13=1</formula>
    </cfRule>
  </conditionalFormatting>
  <conditionalFormatting sqref="L9:L16">
    <cfRule type="expression" dxfId="256" priority="207">
      <formula>$L$13=2</formula>
    </cfRule>
    <cfRule type="expression" dxfId="255" priority="208">
      <formula>$L$13=1</formula>
    </cfRule>
  </conditionalFormatting>
  <conditionalFormatting sqref="M9:M12">
    <cfRule type="expression" dxfId="254" priority="205">
      <formula>$M$13=2</formula>
    </cfRule>
    <cfRule type="expression" dxfId="253" priority="206">
      <formula>$M$13=1</formula>
    </cfRule>
  </conditionalFormatting>
  <conditionalFormatting sqref="M13:M14">
    <cfRule type="expression" dxfId="252" priority="75">
      <formula>$K$13=2</formula>
    </cfRule>
    <cfRule type="expression" dxfId="251" priority="76">
      <formula>$K$13=1</formula>
    </cfRule>
  </conditionalFormatting>
  <conditionalFormatting sqref="M15:M16">
    <cfRule type="expression" dxfId="250" priority="73">
      <formula>$S$13=2</formula>
    </cfRule>
    <cfRule type="expression" dxfId="249" priority="74">
      <formula>$S$13=1</formula>
    </cfRule>
  </conditionalFormatting>
  <conditionalFormatting sqref="M25:N26">
    <cfRule type="expression" dxfId="248" priority="37">
      <formula>M$23=2</formula>
    </cfRule>
    <cfRule type="expression" dxfId="247" priority="38">
      <formula>M$23=1</formula>
    </cfRule>
  </conditionalFormatting>
  <conditionalFormatting sqref="N9:N16">
    <cfRule type="expression" dxfId="246" priority="203">
      <formula>$N$13=2</formula>
    </cfRule>
    <cfRule type="expression" dxfId="245" priority="204">
      <formula>$N$13=1</formula>
    </cfRule>
  </conditionalFormatting>
  <conditionalFormatting sqref="O9:O16">
    <cfRule type="expression" dxfId="244" priority="201">
      <formula>$O$13=2</formula>
    </cfRule>
    <cfRule type="expression" dxfId="243" priority="202">
      <formula>$O$13=1</formula>
    </cfRule>
  </conditionalFormatting>
  <conditionalFormatting sqref="O23:AG26">
    <cfRule type="expression" dxfId="242" priority="39">
      <formula>O$23=2</formula>
    </cfRule>
    <cfRule type="expression" dxfId="241" priority="40">
      <formula>O$23=1</formula>
    </cfRule>
  </conditionalFormatting>
  <conditionalFormatting sqref="P9:P16">
    <cfRule type="expression" dxfId="240" priority="197">
      <formula>$P$13=2</formula>
    </cfRule>
    <cfRule type="expression" dxfId="239" priority="198">
      <formula>$P$13=1</formula>
    </cfRule>
  </conditionalFormatting>
  <conditionalFormatting sqref="Q9:Q14 Q16">
    <cfRule type="expression" dxfId="238" priority="199">
      <formula>$Q$13=2</formula>
    </cfRule>
    <cfRule type="expression" dxfId="237" priority="200">
      <formula>$Q$13=1</formula>
    </cfRule>
  </conditionalFormatting>
  <conditionalFormatting sqref="R9:R16">
    <cfRule type="expression" dxfId="236" priority="195">
      <formula>$R$13=2</formula>
    </cfRule>
    <cfRule type="expression" dxfId="235" priority="196">
      <formula>$R$13=1</formula>
    </cfRule>
  </conditionalFormatting>
  <conditionalFormatting sqref="S9:S16">
    <cfRule type="expression" dxfId="234" priority="193">
      <formula>$S$13=2</formula>
    </cfRule>
    <cfRule type="expression" dxfId="233" priority="194">
      <formula>$S$13=1</formula>
    </cfRule>
  </conditionalFormatting>
  <conditionalFormatting sqref="T9:T14">
    <cfRule type="expression" dxfId="232" priority="191">
      <formula>$T$13=2</formula>
    </cfRule>
    <cfRule type="expression" dxfId="231" priority="192">
      <formula>$T$13=1</formula>
    </cfRule>
  </conditionalFormatting>
  <conditionalFormatting sqref="T16">
    <cfRule type="expression" dxfId="230" priority="97">
      <formula>$S$13=2</formula>
    </cfRule>
    <cfRule type="expression" dxfId="229" priority="98">
      <formula>$S$13=1</formula>
    </cfRule>
  </conditionalFormatting>
  <conditionalFormatting sqref="U9:U16">
    <cfRule type="expression" dxfId="228" priority="189">
      <formula>$U$13=2</formula>
    </cfRule>
    <cfRule type="expression" dxfId="227" priority="190">
      <formula>$U$13=1</formula>
    </cfRule>
  </conditionalFormatting>
  <conditionalFormatting sqref="V9:V16">
    <cfRule type="expression" dxfId="226" priority="187">
      <formula>$V$13=2</formula>
    </cfRule>
    <cfRule type="expression" dxfId="225" priority="188">
      <formula>$V$13=1</formula>
    </cfRule>
  </conditionalFormatting>
  <conditionalFormatting sqref="W9:W16">
    <cfRule type="expression" dxfId="224" priority="185">
      <formula>$W$13=2</formula>
    </cfRule>
    <cfRule type="expression" dxfId="223" priority="186">
      <formula>$W$13=1</formula>
    </cfRule>
  </conditionalFormatting>
  <conditionalFormatting sqref="X9:X14">
    <cfRule type="expression" dxfId="222" priority="183">
      <formula>$X$13=2</formula>
    </cfRule>
    <cfRule type="expression" dxfId="221" priority="184">
      <formula>$X$13=1</formula>
    </cfRule>
  </conditionalFormatting>
  <conditionalFormatting sqref="X15:X16">
    <cfRule type="expression" dxfId="220" priority="95">
      <formula>$Q$13=2</formula>
    </cfRule>
    <cfRule type="expression" dxfId="219" priority="96">
      <formula>$Q$13=1</formula>
    </cfRule>
  </conditionalFormatting>
  <conditionalFormatting sqref="Y9:Y14 Y16">
    <cfRule type="expression" dxfId="218" priority="81">
      <formula>$Y$13=2</formula>
    </cfRule>
    <cfRule type="expression" dxfId="217" priority="82">
      <formula>$Y$13=1</formula>
    </cfRule>
  </conditionalFormatting>
  <conditionalFormatting sqref="Z9:Z16">
    <cfRule type="expression" dxfId="216" priority="179">
      <formula>$Z$13=2</formula>
    </cfRule>
    <cfRule type="expression" dxfId="215" priority="180">
      <formula>$Z$13=1</formula>
    </cfRule>
  </conditionalFormatting>
  <conditionalFormatting sqref="AA9:AA14">
    <cfRule type="expression" dxfId="214" priority="177">
      <formula>$AA$13=2</formula>
    </cfRule>
    <cfRule type="expression" dxfId="213" priority="178">
      <formula>$AA$13=1</formula>
    </cfRule>
  </conditionalFormatting>
  <conditionalFormatting sqref="AA16">
    <cfRule type="expression" dxfId="212" priority="71">
      <formula>$Y$13=2</formula>
    </cfRule>
    <cfRule type="expression" dxfId="211" priority="72">
      <formula>$Y$13=1</formula>
    </cfRule>
  </conditionalFormatting>
  <conditionalFormatting sqref="AB9:AB16">
    <cfRule type="expression" dxfId="210" priority="175">
      <formula>$AB$13=2</formula>
    </cfRule>
    <cfRule type="expression" dxfId="209" priority="176">
      <formula>$AB$13=1</formula>
    </cfRule>
  </conditionalFormatting>
  <conditionalFormatting sqref="AC9:AC16">
    <cfRule type="expression" dxfId="208" priority="173">
      <formula>$AC$13=2</formula>
    </cfRule>
    <cfRule type="expression" dxfId="207" priority="174">
      <formula>$AC$13=1</formula>
    </cfRule>
  </conditionalFormatting>
  <conditionalFormatting sqref="AD9:AD14">
    <cfRule type="expression" dxfId="206" priority="171">
      <formula>$AD$13=2</formula>
    </cfRule>
    <cfRule type="expression" dxfId="205" priority="172">
      <formula>$AD$13=1</formula>
    </cfRule>
  </conditionalFormatting>
  <conditionalFormatting sqref="AD15:AD16">
    <cfRule type="expression" dxfId="204" priority="79">
      <formula>$AE$13=2</formula>
    </cfRule>
    <cfRule type="expression" dxfId="203" priority="80">
      <formula>$AE$13=1</formula>
    </cfRule>
  </conditionalFormatting>
  <conditionalFormatting sqref="AE9:AE16">
    <cfRule type="expression" dxfId="202" priority="169">
      <formula>$AE$13=2</formula>
    </cfRule>
    <cfRule type="expression" dxfId="201" priority="170">
      <formula>$AE$13=1</formula>
    </cfRule>
  </conditionalFormatting>
  <conditionalFormatting sqref="AE110:AE113">
    <cfRule type="expression" dxfId="200" priority="114">
      <formula>$AE$114=0</formula>
    </cfRule>
  </conditionalFormatting>
  <conditionalFormatting sqref="AF6">
    <cfRule type="expression" dxfId="199" priority="113">
      <formula>$AF$6&lt;105</formula>
    </cfRule>
  </conditionalFormatting>
  <conditionalFormatting sqref="AF9:AF16">
    <cfRule type="expression" dxfId="198" priority="167">
      <formula>$AF$13=2</formula>
    </cfRule>
    <cfRule type="expression" dxfId="197" priority="168">
      <formula>$AF$13=1</formula>
    </cfRule>
  </conditionalFormatting>
  <conditionalFormatting sqref="AG9:AG16">
    <cfRule type="expression" dxfId="196" priority="165">
      <formula>$AG$13=2</formula>
    </cfRule>
    <cfRule type="expression" dxfId="195" priority="166">
      <formula>$AG$13=1</formula>
    </cfRule>
  </conditionalFormatting>
  <conditionalFormatting sqref="Q15">
    <cfRule type="expression" dxfId="194" priority="35">
      <formula>$S$13=2</formula>
    </cfRule>
    <cfRule type="expression" dxfId="193" priority="36">
      <formula>$S$13=1</formula>
    </cfRule>
  </conditionalFormatting>
  <conditionalFormatting sqref="T15">
    <cfRule type="expression" dxfId="192" priority="33">
      <formula>$S$13=2</formula>
    </cfRule>
    <cfRule type="expression" dxfId="191" priority="34">
      <formula>$S$13=1</formula>
    </cfRule>
  </conditionalFormatting>
  <conditionalFormatting sqref="AA15">
    <cfRule type="expression" dxfId="190" priority="31">
      <formula>$AC$13=2</formula>
    </cfRule>
    <cfRule type="expression" dxfId="189" priority="32">
      <formula>$AC$13=1</formula>
    </cfRule>
  </conditionalFormatting>
  <conditionalFormatting sqref="Y15">
    <cfRule type="expression" dxfId="188" priority="29">
      <formula>Y$23=2</formula>
    </cfRule>
    <cfRule type="expression" dxfId="187" priority="30">
      <formula>Y$23=1</formula>
    </cfRule>
  </conditionalFormatting>
  <conditionalFormatting sqref="K45">
    <cfRule type="expression" dxfId="186" priority="27">
      <formula>K$23=2</formula>
    </cfRule>
    <cfRule type="expression" dxfId="185" priority="28">
      <formula>K$23=1</formula>
    </cfRule>
  </conditionalFormatting>
  <conditionalFormatting sqref="D75">
    <cfRule type="expression" dxfId="184" priority="23">
      <formula>D$63=2</formula>
    </cfRule>
    <cfRule type="expression" dxfId="183" priority="24">
      <formula>D$63=1</formula>
    </cfRule>
  </conditionalFormatting>
  <conditionalFormatting sqref="F75">
    <cfRule type="expression" dxfId="182" priority="21">
      <formula>F$63=2</formula>
    </cfRule>
    <cfRule type="expression" dxfId="181" priority="22">
      <formula>F$63=1</formula>
    </cfRule>
  </conditionalFormatting>
  <conditionalFormatting sqref="C75">
    <cfRule type="expression" dxfId="180" priority="19">
      <formula>C$63=2</formula>
    </cfRule>
    <cfRule type="expression" dxfId="179" priority="20">
      <formula>C$63=1</formula>
    </cfRule>
  </conditionalFormatting>
  <conditionalFormatting sqref="AF65">
    <cfRule type="expression" dxfId="178" priority="17">
      <formula>AF$63=2</formula>
    </cfRule>
    <cfRule type="expression" dxfId="177" priority="18">
      <formula>AF$63=1</formula>
    </cfRule>
  </conditionalFormatting>
  <conditionalFormatting sqref="C95:F95">
    <cfRule type="expression" dxfId="176" priority="13">
      <formula>C$23=2</formula>
    </cfRule>
    <cfRule type="expression" dxfId="175" priority="14">
      <formula>C$23=1</formula>
    </cfRule>
  </conditionalFormatting>
  <conditionalFormatting sqref="K95">
    <cfRule type="expression" dxfId="174" priority="9">
      <formula>K$23=2</formula>
    </cfRule>
    <cfRule type="expression" dxfId="173" priority="10">
      <formula>K$23=1</formula>
    </cfRule>
  </conditionalFormatting>
  <conditionalFormatting sqref="H106:I106">
    <cfRule type="expression" dxfId="172" priority="7">
      <formula>H$93=2</formula>
    </cfRule>
    <cfRule type="expression" dxfId="171" priority="8">
      <formula>H$93=1</formula>
    </cfRule>
  </conditionalFormatting>
  <conditionalFormatting sqref="J106">
    <cfRule type="expression" dxfId="170" priority="5">
      <formula>J$93=2</formula>
    </cfRule>
    <cfRule type="expression" dxfId="169" priority="6">
      <formula>J$93=1</formula>
    </cfRule>
  </conditionalFormatting>
  <conditionalFormatting sqref="C85">
    <cfRule type="expression" dxfId="168" priority="3">
      <formula>C$23=2</formula>
    </cfRule>
    <cfRule type="expression" dxfId="167" priority="4">
      <formula>C$23=1</formula>
    </cfRule>
  </conditionalFormatting>
  <conditionalFormatting sqref="E65">
    <cfRule type="expression" dxfId="166" priority="1">
      <formula>E$23=2</formula>
    </cfRule>
    <cfRule type="expression" dxfId="165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view="pageBreakPreview" topLeftCell="A45" zoomScale="60" zoomScaleNormal="100" zoomScaleSheetLayoutView="100" workbookViewId="0">
      <selection activeCell="U126" sqref="U126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/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0</v>
      </c>
      <c r="G6" s="13" t="s">
        <v>0</v>
      </c>
      <c r="H6" s="145" t="s">
        <v>6</v>
      </c>
      <c r="I6" s="136"/>
      <c r="J6" s="11">
        <f>L8+L18+L28+L38+L48+L58+L68+L78+L88+L99+L109+L119</f>
        <v>0</v>
      </c>
      <c r="K6" s="13" t="s">
        <v>0</v>
      </c>
      <c r="L6" s="145" t="s">
        <v>8</v>
      </c>
      <c r="M6" s="136"/>
      <c r="N6" s="11">
        <f>P8+P18+P28+P38+P48+P58+P68+P78+P88+P99+P109+P119</f>
        <v>0</v>
      </c>
      <c r="O6" s="4" t="s">
        <v>0</v>
      </c>
      <c r="P6" s="12" t="s">
        <v>11</v>
      </c>
      <c r="Q6" s="11"/>
      <c r="R6" s="11">
        <f>U8+U18+U28+U38+U48+U58+U68+U78+U88+U99+U109+U119</f>
        <v>0</v>
      </c>
      <c r="S6" s="13" t="s">
        <v>0</v>
      </c>
      <c r="T6" s="145" t="s">
        <v>9</v>
      </c>
      <c r="U6" s="136"/>
      <c r="V6" s="11">
        <f>Y8+Y18+Y28+Y38+Y48+Y58+Y68+Y78+Y88+Y99+Y109+Y119</f>
        <v>0</v>
      </c>
      <c r="W6" s="13" t="s">
        <v>0</v>
      </c>
      <c r="X6" s="145" t="s">
        <v>10</v>
      </c>
      <c r="Y6" s="136"/>
      <c r="Z6" s="11">
        <f>AC8+AC18+AC28+AC38+AC48+AC58+AC68+AC78+AC88+AC99+AC109+AC119</f>
        <v>0</v>
      </c>
      <c r="AA6" s="4" t="s">
        <v>0</v>
      </c>
      <c r="AC6" s="135" t="s">
        <v>12</v>
      </c>
      <c r="AD6" s="136"/>
      <c r="AE6" s="136"/>
      <c r="AF6" s="22">
        <f>N6+Z6</f>
        <v>0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0</v>
      </c>
      <c r="I8" s="15" t="s">
        <v>0</v>
      </c>
      <c r="J8" s="141" t="s">
        <v>6</v>
      </c>
      <c r="K8" s="142"/>
      <c r="L8" s="14">
        <f>COUNTIF(C13:AG13,1)</f>
        <v>0</v>
      </c>
      <c r="M8" s="15" t="s">
        <v>0</v>
      </c>
      <c r="N8" s="141" t="s">
        <v>8</v>
      </c>
      <c r="O8" s="142"/>
      <c r="P8" s="14">
        <f>COUNTIF(C13:AG13,2)</f>
        <v>0</v>
      </c>
      <c r="Q8" s="16" t="s">
        <v>0</v>
      </c>
      <c r="S8" s="148" t="s">
        <v>7</v>
      </c>
      <c r="T8" s="142"/>
      <c r="U8" s="14">
        <f>Y8+AC8</f>
        <v>0</v>
      </c>
      <c r="V8" s="15" t="s">
        <v>0</v>
      </c>
      <c r="W8" s="141" t="s">
        <v>9</v>
      </c>
      <c r="X8" s="142"/>
      <c r="Y8" s="14">
        <f>COUNTIF(C13:AG13,3)</f>
        <v>0</v>
      </c>
      <c r="Z8" s="15" t="s">
        <v>0</v>
      </c>
      <c r="AA8" s="141" t="s">
        <v>10</v>
      </c>
      <c r="AB8" s="142"/>
      <c r="AC8" s="14">
        <f>COUNTIF(C13:AG13,4)</f>
        <v>0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/>
      <c r="D13" s="85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2"/>
      <c r="AH13"/>
    </row>
    <row r="14" spans="2:34" ht="24" customHeight="1" x14ac:dyDescent="0.15">
      <c r="B14" s="24" t="s">
        <v>13</v>
      </c>
      <c r="C14" s="85"/>
      <c r="D14" s="85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"/>
      <c r="AH14"/>
    </row>
    <row r="15" spans="2:34" ht="68.25" customHeight="1" thickBot="1" x14ac:dyDescent="0.2">
      <c r="B15" s="25" t="s">
        <v>2</v>
      </c>
      <c r="C15" s="93"/>
      <c r="D15" s="94"/>
      <c r="E15" s="57"/>
      <c r="F15" s="94"/>
      <c r="G15" s="50"/>
      <c r="H15" s="50"/>
      <c r="I15" s="50"/>
      <c r="J15" s="74" t="s">
        <v>82</v>
      </c>
      <c r="K15" s="50" t="s">
        <v>83</v>
      </c>
      <c r="L15" s="50"/>
      <c r="M15" s="50"/>
      <c r="N15" s="50"/>
      <c r="O15" s="50"/>
      <c r="P15" s="50"/>
      <c r="Q15" s="50" t="s">
        <v>23</v>
      </c>
      <c r="R15" s="50"/>
      <c r="S15" s="50"/>
      <c r="T15" s="50" t="s">
        <v>23</v>
      </c>
      <c r="U15" s="50" t="s">
        <v>157</v>
      </c>
      <c r="V15" s="50"/>
      <c r="W15" s="52"/>
      <c r="X15" s="50" t="s">
        <v>84</v>
      </c>
      <c r="Y15" s="50" t="s">
        <v>95</v>
      </c>
      <c r="Z15" s="50"/>
      <c r="AA15" s="55" t="s">
        <v>88</v>
      </c>
      <c r="AB15" s="50"/>
      <c r="AC15" s="59"/>
      <c r="AD15" s="50"/>
      <c r="AE15" s="50" t="s">
        <v>25</v>
      </c>
      <c r="AF15" s="50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0</v>
      </c>
      <c r="I18" s="33" t="s">
        <v>0</v>
      </c>
      <c r="J18" s="141" t="s">
        <v>6</v>
      </c>
      <c r="K18" s="142"/>
      <c r="L18" s="32">
        <f>COUNTIF(C23:AG23,1)</f>
        <v>0</v>
      </c>
      <c r="M18" s="33" t="s">
        <v>0</v>
      </c>
      <c r="N18" s="141" t="s">
        <v>8</v>
      </c>
      <c r="O18" s="142"/>
      <c r="P18" s="32">
        <f>COUNTIF(C23:AG23,2)</f>
        <v>0</v>
      </c>
      <c r="Q18" s="34" t="s">
        <v>0</v>
      </c>
      <c r="R18" s="35"/>
      <c r="S18" s="148" t="s">
        <v>7</v>
      </c>
      <c r="T18" s="142"/>
      <c r="U18" s="32">
        <f>Y18+AC18</f>
        <v>0</v>
      </c>
      <c r="V18" s="33" t="s">
        <v>0</v>
      </c>
      <c r="W18" s="141" t="s">
        <v>9</v>
      </c>
      <c r="X18" s="142"/>
      <c r="Y18" s="32">
        <f>COUNTIF(C23:AG23,3)</f>
        <v>0</v>
      </c>
      <c r="Z18" s="33" t="s">
        <v>0</v>
      </c>
      <c r="AA18" s="141" t="s">
        <v>10</v>
      </c>
      <c r="AB18" s="142"/>
      <c r="AC18" s="14">
        <f>COUNTIF(C23:AG23,4)</f>
        <v>0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4">DATE($B$2,$B18,D19)</f>
        <v>45414</v>
      </c>
      <c r="E20" s="3">
        <f t="shared" si="4"/>
        <v>45415</v>
      </c>
      <c r="F20" s="3">
        <f t="shared" si="4"/>
        <v>45416</v>
      </c>
      <c r="G20" s="3">
        <f t="shared" si="4"/>
        <v>45417</v>
      </c>
      <c r="H20" s="3">
        <f t="shared" si="4"/>
        <v>45418</v>
      </c>
      <c r="I20" s="3">
        <f t="shared" si="4"/>
        <v>45419</v>
      </c>
      <c r="J20" s="3">
        <f t="shared" si="4"/>
        <v>45420</v>
      </c>
      <c r="K20" s="3">
        <f t="shared" si="4"/>
        <v>45421</v>
      </c>
      <c r="L20" s="3">
        <f t="shared" si="4"/>
        <v>45422</v>
      </c>
      <c r="M20" s="3">
        <f t="shared" si="4"/>
        <v>45423</v>
      </c>
      <c r="N20" s="3">
        <f t="shared" si="4"/>
        <v>45424</v>
      </c>
      <c r="O20" s="3">
        <f t="shared" si="4"/>
        <v>45425</v>
      </c>
      <c r="P20" s="3">
        <f t="shared" si="4"/>
        <v>45426</v>
      </c>
      <c r="Q20" s="3">
        <f t="shared" si="4"/>
        <v>45427</v>
      </c>
      <c r="R20" s="3">
        <f t="shared" si="4"/>
        <v>45428</v>
      </c>
      <c r="S20" s="3">
        <f t="shared" si="4"/>
        <v>45429</v>
      </c>
      <c r="T20" s="3">
        <f t="shared" si="4"/>
        <v>45430</v>
      </c>
      <c r="U20" s="3">
        <f t="shared" si="4"/>
        <v>45431</v>
      </c>
      <c r="V20" s="3">
        <f t="shared" si="4"/>
        <v>45432</v>
      </c>
      <c r="W20" s="3">
        <f t="shared" si="4"/>
        <v>45433</v>
      </c>
      <c r="X20" s="3">
        <f t="shared" si="4"/>
        <v>45434</v>
      </c>
      <c r="Y20" s="3">
        <f t="shared" si="4"/>
        <v>45435</v>
      </c>
      <c r="Z20" s="3">
        <f t="shared" si="4"/>
        <v>45436</v>
      </c>
      <c r="AA20" s="3">
        <f t="shared" si="4"/>
        <v>45437</v>
      </c>
      <c r="AB20" s="3">
        <f t="shared" si="4"/>
        <v>45438</v>
      </c>
      <c r="AC20" s="3">
        <f t="shared" si="4"/>
        <v>45439</v>
      </c>
      <c r="AD20" s="3">
        <f t="shared" si="4"/>
        <v>45440</v>
      </c>
      <c r="AE20" s="3">
        <f>DATE($B$2,$B18,AE19)</f>
        <v>45441</v>
      </c>
      <c r="AF20" s="3">
        <f t="shared" ref="AF20:AG20" si="5">DATE($B$2,$B18,AF19)</f>
        <v>45442</v>
      </c>
      <c r="AG20" s="3">
        <f t="shared" si="5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6">WEEKDAY(D20,2)</f>
        <v>4</v>
      </c>
      <c r="E21" s="1">
        <f t="shared" si="6"/>
        <v>5</v>
      </c>
      <c r="F21" s="1">
        <f t="shared" si="6"/>
        <v>6</v>
      </c>
      <c r="G21" s="1">
        <f t="shared" si="6"/>
        <v>7</v>
      </c>
      <c r="H21" s="1">
        <f t="shared" si="6"/>
        <v>1</v>
      </c>
      <c r="I21" s="1">
        <f t="shared" si="6"/>
        <v>2</v>
      </c>
      <c r="J21" s="1">
        <f t="shared" si="6"/>
        <v>3</v>
      </c>
      <c r="K21" s="1">
        <f t="shared" si="6"/>
        <v>4</v>
      </c>
      <c r="L21" s="1">
        <f t="shared" si="6"/>
        <v>5</v>
      </c>
      <c r="M21" s="1">
        <f t="shared" si="6"/>
        <v>6</v>
      </c>
      <c r="N21" s="1">
        <f t="shared" si="6"/>
        <v>7</v>
      </c>
      <c r="O21" s="1">
        <f t="shared" si="6"/>
        <v>1</v>
      </c>
      <c r="P21" s="1">
        <f t="shared" si="6"/>
        <v>2</v>
      </c>
      <c r="Q21" s="1">
        <f t="shared" si="6"/>
        <v>3</v>
      </c>
      <c r="R21" s="1">
        <f t="shared" si="6"/>
        <v>4</v>
      </c>
      <c r="S21" s="1">
        <f t="shared" si="6"/>
        <v>5</v>
      </c>
      <c r="T21" s="1">
        <f t="shared" si="6"/>
        <v>6</v>
      </c>
      <c r="U21" s="1">
        <f t="shared" si="6"/>
        <v>7</v>
      </c>
      <c r="V21" s="1">
        <f t="shared" si="6"/>
        <v>1</v>
      </c>
      <c r="W21" s="1">
        <f t="shared" si="6"/>
        <v>2</v>
      </c>
      <c r="X21" s="1">
        <f t="shared" si="6"/>
        <v>3</v>
      </c>
      <c r="Y21" s="1">
        <f t="shared" si="6"/>
        <v>4</v>
      </c>
      <c r="Z21" s="1">
        <f t="shared" si="6"/>
        <v>5</v>
      </c>
      <c r="AA21" s="1">
        <f t="shared" si="6"/>
        <v>6</v>
      </c>
      <c r="AB21" s="1">
        <f t="shared" si="6"/>
        <v>7</v>
      </c>
      <c r="AC21" s="1">
        <f t="shared" si="6"/>
        <v>1</v>
      </c>
      <c r="AD21" s="1">
        <f t="shared" si="6"/>
        <v>2</v>
      </c>
      <c r="AE21" s="1">
        <f t="shared" si="6"/>
        <v>3</v>
      </c>
      <c r="AF21" s="1">
        <f t="shared" si="6"/>
        <v>4</v>
      </c>
      <c r="AG21" s="1">
        <f t="shared" si="6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7">CHOOSE(WEEKDAY(E20),"日","月","火","水","木","金","土")</f>
        <v>金</v>
      </c>
      <c r="F22" s="7" t="str">
        <f t="shared" si="7"/>
        <v>土</v>
      </c>
      <c r="G22" s="7" t="str">
        <f t="shared" si="7"/>
        <v>日</v>
      </c>
      <c r="H22" s="7" t="str">
        <f t="shared" si="7"/>
        <v>月</v>
      </c>
      <c r="I22" s="7" t="str">
        <f t="shared" si="7"/>
        <v>火</v>
      </c>
      <c r="J22" s="7" t="str">
        <f t="shared" si="7"/>
        <v>水</v>
      </c>
      <c r="K22" s="7" t="str">
        <f t="shared" si="7"/>
        <v>木</v>
      </c>
      <c r="L22" s="7" t="str">
        <f t="shared" si="7"/>
        <v>金</v>
      </c>
      <c r="M22" s="7" t="str">
        <f t="shared" si="7"/>
        <v>土</v>
      </c>
      <c r="N22" s="7" t="str">
        <f t="shared" si="7"/>
        <v>日</v>
      </c>
      <c r="O22" s="7" t="str">
        <f t="shared" si="7"/>
        <v>月</v>
      </c>
      <c r="P22" s="7" t="str">
        <f t="shared" si="7"/>
        <v>火</v>
      </c>
      <c r="Q22" s="7" t="str">
        <f t="shared" si="7"/>
        <v>水</v>
      </c>
      <c r="R22" s="7" t="str">
        <f t="shared" si="7"/>
        <v>木</v>
      </c>
      <c r="S22" s="7" t="str">
        <f t="shared" si="7"/>
        <v>金</v>
      </c>
      <c r="T22" s="7" t="str">
        <f t="shared" si="7"/>
        <v>土</v>
      </c>
      <c r="U22" s="7" t="str">
        <f t="shared" si="7"/>
        <v>日</v>
      </c>
      <c r="V22" s="7" t="str">
        <f t="shared" si="7"/>
        <v>月</v>
      </c>
      <c r="W22" s="7" t="str">
        <f t="shared" si="7"/>
        <v>火</v>
      </c>
      <c r="X22" s="7" t="str">
        <f t="shared" si="7"/>
        <v>水</v>
      </c>
      <c r="Y22" s="7" t="str">
        <f t="shared" si="7"/>
        <v>木</v>
      </c>
      <c r="Z22" s="7" t="str">
        <f t="shared" si="7"/>
        <v>金</v>
      </c>
      <c r="AA22" s="7" t="str">
        <f t="shared" si="7"/>
        <v>土</v>
      </c>
      <c r="AB22" s="7" t="str">
        <f t="shared" si="7"/>
        <v>日</v>
      </c>
      <c r="AC22" s="7" t="str">
        <f t="shared" si="7"/>
        <v>月</v>
      </c>
      <c r="AD22" s="7" t="str">
        <f t="shared" si="7"/>
        <v>火</v>
      </c>
      <c r="AE22" s="7" t="str">
        <f t="shared" si="7"/>
        <v>水</v>
      </c>
      <c r="AF22" s="7" t="str">
        <f t="shared" si="7"/>
        <v>木</v>
      </c>
      <c r="AG22" s="7" t="str">
        <f t="shared" si="7"/>
        <v>金</v>
      </c>
      <c r="AH22"/>
    </row>
    <row r="23" spans="2:34" ht="24" customHeight="1" x14ac:dyDescent="0.15">
      <c r="B23" s="24" t="s">
        <v>14</v>
      </c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/>
    </row>
    <row r="24" spans="2:34" ht="24" customHeight="1" x14ac:dyDescent="0.15">
      <c r="B24" s="24" t="s">
        <v>13</v>
      </c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/>
    </row>
    <row r="25" spans="2:34" ht="68.25" customHeight="1" thickBot="1" x14ac:dyDescent="0.2">
      <c r="B25" s="25" t="s">
        <v>2</v>
      </c>
      <c r="C25" s="50" t="s">
        <v>85</v>
      </c>
      <c r="D25" s="50"/>
      <c r="E25" s="50" t="s">
        <v>26</v>
      </c>
      <c r="F25" s="50" t="s">
        <v>27</v>
      </c>
      <c r="G25" s="50" t="s">
        <v>28</v>
      </c>
      <c r="H25" s="50" t="s">
        <v>128</v>
      </c>
      <c r="I25" s="50"/>
      <c r="J25" s="50"/>
      <c r="K25" s="50" t="s">
        <v>87</v>
      </c>
      <c r="L25" s="50" t="s">
        <v>29</v>
      </c>
      <c r="M25" s="50"/>
      <c r="N25" s="50"/>
      <c r="O25" s="50" t="s">
        <v>86</v>
      </c>
      <c r="P25" s="50"/>
      <c r="Q25" s="50"/>
      <c r="R25" s="50"/>
      <c r="S25" s="50"/>
      <c r="T25" s="50" t="s">
        <v>89</v>
      </c>
      <c r="U25" s="50"/>
      <c r="V25" s="50" t="s">
        <v>30</v>
      </c>
      <c r="W25" s="50"/>
      <c r="X25" s="50" t="s">
        <v>31</v>
      </c>
      <c r="Y25" s="50" t="s">
        <v>96</v>
      </c>
      <c r="Z25" s="55" t="s">
        <v>92</v>
      </c>
      <c r="AA25" s="50" t="s">
        <v>93</v>
      </c>
      <c r="AB25" s="52"/>
      <c r="AC25" s="59" t="s">
        <v>90</v>
      </c>
      <c r="AD25" s="61" t="s">
        <v>32</v>
      </c>
      <c r="AE25" s="61" t="s">
        <v>33</v>
      </c>
      <c r="AF25" s="63" t="s">
        <v>91</v>
      </c>
      <c r="AG25" s="63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0</v>
      </c>
      <c r="I28" s="33" t="s">
        <v>0</v>
      </c>
      <c r="J28" s="141" t="s">
        <v>6</v>
      </c>
      <c r="K28" s="142"/>
      <c r="L28" s="32">
        <f>COUNTIF(C33:AF33,1)</f>
        <v>0</v>
      </c>
      <c r="M28" s="33" t="s">
        <v>0</v>
      </c>
      <c r="N28" s="141" t="s">
        <v>8</v>
      </c>
      <c r="O28" s="142"/>
      <c r="P28" s="32">
        <f>COUNTIF(C33:AF33,2)</f>
        <v>0</v>
      </c>
      <c r="Q28" s="34" t="s">
        <v>0</v>
      </c>
      <c r="R28" s="40"/>
      <c r="S28" s="146" t="s">
        <v>7</v>
      </c>
      <c r="T28" s="147"/>
      <c r="U28" s="37">
        <f>Y28+AC28</f>
        <v>0</v>
      </c>
      <c r="V28" s="38" t="s">
        <v>0</v>
      </c>
      <c r="W28" s="142" t="s">
        <v>9</v>
      </c>
      <c r="X28" s="142"/>
      <c r="Y28" s="37">
        <f>COUNTIF(C33:AF33,3)</f>
        <v>0</v>
      </c>
      <c r="Z28" s="32" t="s">
        <v>0</v>
      </c>
      <c r="AA28" s="141" t="s">
        <v>10</v>
      </c>
      <c r="AB28" s="142"/>
      <c r="AC28" s="31">
        <f>COUNTIF(C33:AF33,4)</f>
        <v>0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8">DATE($B$2,$B28,D29)</f>
        <v>45445</v>
      </c>
      <c r="E30" s="3">
        <f t="shared" si="8"/>
        <v>45446</v>
      </c>
      <c r="F30" s="3">
        <f t="shared" si="8"/>
        <v>45447</v>
      </c>
      <c r="G30" s="3">
        <f t="shared" si="8"/>
        <v>45448</v>
      </c>
      <c r="H30" s="3">
        <f t="shared" si="8"/>
        <v>45449</v>
      </c>
      <c r="I30" s="3">
        <f t="shared" si="8"/>
        <v>45450</v>
      </c>
      <c r="J30" s="3">
        <f t="shared" si="8"/>
        <v>45451</v>
      </c>
      <c r="K30" s="3">
        <f t="shared" si="8"/>
        <v>45452</v>
      </c>
      <c r="L30" s="3">
        <f t="shared" si="8"/>
        <v>45453</v>
      </c>
      <c r="M30" s="3">
        <f t="shared" si="8"/>
        <v>45454</v>
      </c>
      <c r="N30" s="3">
        <f t="shared" si="8"/>
        <v>45455</v>
      </c>
      <c r="O30" s="3">
        <f t="shared" si="8"/>
        <v>45456</v>
      </c>
      <c r="P30" s="3">
        <f t="shared" si="8"/>
        <v>45457</v>
      </c>
      <c r="Q30" s="3">
        <f t="shared" si="8"/>
        <v>45458</v>
      </c>
      <c r="R30" s="3">
        <f t="shared" si="8"/>
        <v>45459</v>
      </c>
      <c r="S30" s="3">
        <f t="shared" si="8"/>
        <v>45460</v>
      </c>
      <c r="T30" s="3">
        <f t="shared" si="8"/>
        <v>45461</v>
      </c>
      <c r="U30" s="3">
        <f t="shared" si="8"/>
        <v>45462</v>
      </c>
      <c r="V30" s="3">
        <f t="shared" si="8"/>
        <v>45463</v>
      </c>
      <c r="W30" s="3">
        <f t="shared" si="8"/>
        <v>45464</v>
      </c>
      <c r="X30" s="3">
        <f t="shared" si="8"/>
        <v>45465</v>
      </c>
      <c r="Y30" s="3">
        <f t="shared" si="8"/>
        <v>45466</v>
      </c>
      <c r="Z30" s="3">
        <f t="shared" si="8"/>
        <v>45467</v>
      </c>
      <c r="AA30" s="3">
        <f t="shared" si="8"/>
        <v>45468</v>
      </c>
      <c r="AB30" s="3">
        <f t="shared" si="8"/>
        <v>45469</v>
      </c>
      <c r="AC30" s="3">
        <f t="shared" si="8"/>
        <v>45470</v>
      </c>
      <c r="AD30" s="3">
        <f t="shared" si="8"/>
        <v>45471</v>
      </c>
      <c r="AE30" s="3">
        <f>DATE($B$2,$B28,AE29)</f>
        <v>45472</v>
      </c>
      <c r="AF30" s="3">
        <f t="shared" ref="AF30" si="9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0">WEEKDAY(D30,2)</f>
        <v>7</v>
      </c>
      <c r="E31" s="1">
        <f t="shared" si="10"/>
        <v>1</v>
      </c>
      <c r="F31" s="1">
        <f t="shared" si="10"/>
        <v>2</v>
      </c>
      <c r="G31" s="1">
        <f t="shared" si="10"/>
        <v>3</v>
      </c>
      <c r="H31" s="1">
        <f t="shared" si="10"/>
        <v>4</v>
      </c>
      <c r="I31" s="1">
        <f t="shared" si="10"/>
        <v>5</v>
      </c>
      <c r="J31" s="1">
        <f t="shared" si="10"/>
        <v>6</v>
      </c>
      <c r="K31" s="1">
        <f t="shared" si="10"/>
        <v>7</v>
      </c>
      <c r="L31" s="1">
        <f t="shared" si="10"/>
        <v>1</v>
      </c>
      <c r="M31" s="1">
        <f t="shared" si="10"/>
        <v>2</v>
      </c>
      <c r="N31" s="1">
        <f t="shared" si="10"/>
        <v>3</v>
      </c>
      <c r="O31" s="1">
        <f t="shared" si="10"/>
        <v>4</v>
      </c>
      <c r="P31" s="1">
        <f t="shared" si="10"/>
        <v>5</v>
      </c>
      <c r="Q31" s="1">
        <f t="shared" si="10"/>
        <v>6</v>
      </c>
      <c r="R31" s="1">
        <f t="shared" si="10"/>
        <v>7</v>
      </c>
      <c r="S31" s="1">
        <f t="shared" si="10"/>
        <v>1</v>
      </c>
      <c r="T31" s="1">
        <f t="shared" si="10"/>
        <v>2</v>
      </c>
      <c r="U31" s="1">
        <f t="shared" si="10"/>
        <v>3</v>
      </c>
      <c r="V31" s="1">
        <f t="shared" si="10"/>
        <v>4</v>
      </c>
      <c r="W31" s="1">
        <f t="shared" si="10"/>
        <v>5</v>
      </c>
      <c r="X31" s="1">
        <f t="shared" si="10"/>
        <v>6</v>
      </c>
      <c r="Y31" s="1">
        <f t="shared" si="10"/>
        <v>7</v>
      </c>
      <c r="Z31" s="1">
        <f t="shared" si="10"/>
        <v>1</v>
      </c>
      <c r="AA31" s="1">
        <f t="shared" si="10"/>
        <v>2</v>
      </c>
      <c r="AB31" s="1">
        <f t="shared" si="10"/>
        <v>3</v>
      </c>
      <c r="AC31" s="1">
        <f t="shared" si="10"/>
        <v>4</v>
      </c>
      <c r="AD31" s="1">
        <f t="shared" si="10"/>
        <v>5</v>
      </c>
      <c r="AE31" s="1">
        <f t="shared" si="10"/>
        <v>6</v>
      </c>
      <c r="AF31" s="1">
        <f t="shared" si="10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1">CHOOSE(WEEKDAY(D30),"日","月","火","水","木","金","土")</f>
        <v>日</v>
      </c>
      <c r="E32" s="9" t="str">
        <f t="shared" si="11"/>
        <v>月</v>
      </c>
      <c r="F32" s="9" t="str">
        <f t="shared" si="11"/>
        <v>火</v>
      </c>
      <c r="G32" s="9" t="str">
        <f t="shared" si="11"/>
        <v>水</v>
      </c>
      <c r="H32" s="9" t="str">
        <f t="shared" si="11"/>
        <v>木</v>
      </c>
      <c r="I32" s="9" t="str">
        <f t="shared" si="11"/>
        <v>金</v>
      </c>
      <c r="J32" s="9" t="str">
        <f t="shared" si="11"/>
        <v>土</v>
      </c>
      <c r="K32" s="9" t="str">
        <f t="shared" si="11"/>
        <v>日</v>
      </c>
      <c r="L32" s="9" t="str">
        <f t="shared" si="11"/>
        <v>月</v>
      </c>
      <c r="M32" s="9" t="str">
        <f t="shared" si="11"/>
        <v>火</v>
      </c>
      <c r="N32" s="9" t="str">
        <f t="shared" si="11"/>
        <v>水</v>
      </c>
      <c r="O32" s="9" t="str">
        <f t="shared" si="11"/>
        <v>木</v>
      </c>
      <c r="P32" s="9" t="str">
        <f t="shared" si="11"/>
        <v>金</v>
      </c>
      <c r="Q32" s="9" t="str">
        <f t="shared" si="11"/>
        <v>土</v>
      </c>
      <c r="R32" s="9" t="str">
        <f t="shared" si="11"/>
        <v>日</v>
      </c>
      <c r="S32" s="9" t="str">
        <f t="shared" si="11"/>
        <v>月</v>
      </c>
      <c r="T32" s="9" t="str">
        <f t="shared" si="11"/>
        <v>火</v>
      </c>
      <c r="U32" s="9" t="str">
        <f t="shared" si="11"/>
        <v>水</v>
      </c>
      <c r="V32" s="9" t="str">
        <f t="shared" si="11"/>
        <v>木</v>
      </c>
      <c r="W32" s="9" t="str">
        <f t="shared" si="11"/>
        <v>金</v>
      </c>
      <c r="X32" s="9" t="str">
        <f t="shared" si="11"/>
        <v>土</v>
      </c>
      <c r="Y32" s="9" t="str">
        <f t="shared" si="11"/>
        <v>日</v>
      </c>
      <c r="Z32" s="9" t="str">
        <f t="shared" si="11"/>
        <v>月</v>
      </c>
      <c r="AA32" s="9" t="str">
        <f t="shared" si="11"/>
        <v>火</v>
      </c>
      <c r="AB32" s="9" t="str">
        <f t="shared" si="11"/>
        <v>水</v>
      </c>
      <c r="AC32" s="9" t="str">
        <f t="shared" si="11"/>
        <v>木</v>
      </c>
      <c r="AD32" s="9" t="str">
        <f t="shared" si="11"/>
        <v>金</v>
      </c>
      <c r="AE32" s="9" t="str">
        <f t="shared" si="11"/>
        <v>土</v>
      </c>
      <c r="AF32" s="9" t="str">
        <f t="shared" si="11"/>
        <v>日</v>
      </c>
      <c r="AG32"/>
      <c r="AH32"/>
    </row>
    <row r="33" spans="2:34" ht="24" customHeight="1" x14ac:dyDescent="0.15">
      <c r="B33" s="24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/>
      <c r="AH33"/>
    </row>
    <row r="34" spans="2:34" ht="24" customHeight="1" x14ac:dyDescent="0.15">
      <c r="B34" s="24" t="s">
        <v>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/>
      <c r="AH34"/>
    </row>
    <row r="35" spans="2:34" ht="68.25" customHeight="1" thickBot="1" x14ac:dyDescent="0.2">
      <c r="B35" s="25" t="s">
        <v>2</v>
      </c>
      <c r="C35" s="41" t="s">
        <v>94</v>
      </c>
      <c r="D35" s="41"/>
      <c r="E35" s="96" t="s">
        <v>34</v>
      </c>
      <c r="F35" s="101" t="s">
        <v>35</v>
      </c>
      <c r="G35" s="41"/>
      <c r="H35" s="41"/>
      <c r="I35" s="41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0</v>
      </c>
      <c r="I38" s="33" t="s">
        <v>0</v>
      </c>
      <c r="J38" s="141" t="s">
        <v>6</v>
      </c>
      <c r="K38" s="142"/>
      <c r="L38" s="32">
        <f>COUNTIF(C43:AG43,1)</f>
        <v>0</v>
      </c>
      <c r="M38" s="33" t="s">
        <v>0</v>
      </c>
      <c r="N38" s="141" t="s">
        <v>8</v>
      </c>
      <c r="O38" s="142"/>
      <c r="P38" s="32">
        <f>COUNTIF(C43:AG43,2)</f>
        <v>0</v>
      </c>
      <c r="Q38" s="34" t="s">
        <v>0</v>
      </c>
      <c r="R38" s="35"/>
      <c r="S38" s="146" t="s">
        <v>7</v>
      </c>
      <c r="T38" s="147"/>
      <c r="U38" s="37">
        <f>Y38+AC38</f>
        <v>0</v>
      </c>
      <c r="V38" s="32" t="s">
        <v>0</v>
      </c>
      <c r="W38" s="141" t="s">
        <v>9</v>
      </c>
      <c r="X38" s="142"/>
      <c r="Y38" s="37">
        <f>COUNTIF(C43:AG43,3)</f>
        <v>0</v>
      </c>
      <c r="Z38" s="32" t="s">
        <v>0</v>
      </c>
      <c r="AA38" s="141" t="s">
        <v>10</v>
      </c>
      <c r="AB38" s="142"/>
      <c r="AC38" s="31">
        <f>COUNTIF(C43:AG43,4)</f>
        <v>0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2">DATE($B$2,$B38,D39)</f>
        <v>45475</v>
      </c>
      <c r="E40" s="3">
        <f t="shared" si="12"/>
        <v>45476</v>
      </c>
      <c r="F40" s="3">
        <f t="shared" si="12"/>
        <v>45477</v>
      </c>
      <c r="G40" s="3">
        <f t="shared" si="12"/>
        <v>45478</v>
      </c>
      <c r="H40" s="3">
        <f t="shared" si="12"/>
        <v>45479</v>
      </c>
      <c r="I40" s="3">
        <f t="shared" si="12"/>
        <v>45480</v>
      </c>
      <c r="J40" s="3">
        <f t="shared" si="12"/>
        <v>45481</v>
      </c>
      <c r="K40" s="3">
        <f t="shared" si="12"/>
        <v>45482</v>
      </c>
      <c r="L40" s="3">
        <f t="shared" si="12"/>
        <v>45483</v>
      </c>
      <c r="M40" s="3">
        <f t="shared" si="12"/>
        <v>45484</v>
      </c>
      <c r="N40" s="3">
        <f t="shared" si="12"/>
        <v>45485</v>
      </c>
      <c r="O40" s="3">
        <f t="shared" si="12"/>
        <v>45486</v>
      </c>
      <c r="P40" s="3">
        <f t="shared" si="12"/>
        <v>45487</v>
      </c>
      <c r="Q40" s="3">
        <f t="shared" si="12"/>
        <v>45488</v>
      </c>
      <c r="R40" s="3">
        <f t="shared" si="12"/>
        <v>45489</v>
      </c>
      <c r="S40" s="3">
        <f t="shared" si="12"/>
        <v>45490</v>
      </c>
      <c r="T40" s="3">
        <f t="shared" si="12"/>
        <v>45491</v>
      </c>
      <c r="U40" s="3">
        <f t="shared" si="12"/>
        <v>45492</v>
      </c>
      <c r="V40" s="3">
        <f t="shared" si="12"/>
        <v>45493</v>
      </c>
      <c r="W40" s="3">
        <f t="shared" si="12"/>
        <v>45494</v>
      </c>
      <c r="X40" s="3">
        <f t="shared" si="12"/>
        <v>45495</v>
      </c>
      <c r="Y40" s="3">
        <f t="shared" si="12"/>
        <v>45496</v>
      </c>
      <c r="Z40" s="3">
        <f t="shared" si="12"/>
        <v>45497</v>
      </c>
      <c r="AA40" s="3">
        <f t="shared" si="12"/>
        <v>45498</v>
      </c>
      <c r="AB40" s="3">
        <f t="shared" si="12"/>
        <v>45499</v>
      </c>
      <c r="AC40" s="3">
        <f t="shared" si="12"/>
        <v>45500</v>
      </c>
      <c r="AD40" s="3">
        <f t="shared" si="12"/>
        <v>45501</v>
      </c>
      <c r="AE40" s="3">
        <f>DATE($B$2,$B38,AE39)</f>
        <v>45502</v>
      </c>
      <c r="AF40" s="3">
        <f t="shared" ref="AF40:AG40" si="13">DATE($B$2,$B38,AF39)</f>
        <v>45503</v>
      </c>
      <c r="AG40" s="3">
        <f t="shared" si="13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4">WEEKDAY(D40,2)</f>
        <v>2</v>
      </c>
      <c r="E41" s="1">
        <f t="shared" si="14"/>
        <v>3</v>
      </c>
      <c r="F41" s="1">
        <f t="shared" si="14"/>
        <v>4</v>
      </c>
      <c r="G41" s="1">
        <f t="shared" si="14"/>
        <v>5</v>
      </c>
      <c r="H41" s="1">
        <f t="shared" si="14"/>
        <v>6</v>
      </c>
      <c r="I41" s="1">
        <f t="shared" si="14"/>
        <v>7</v>
      </c>
      <c r="J41" s="1">
        <f t="shared" si="14"/>
        <v>1</v>
      </c>
      <c r="K41" s="1">
        <f t="shared" si="14"/>
        <v>2</v>
      </c>
      <c r="L41" s="1">
        <f t="shared" si="14"/>
        <v>3</v>
      </c>
      <c r="M41" s="1">
        <f t="shared" si="14"/>
        <v>4</v>
      </c>
      <c r="N41" s="1">
        <f t="shared" si="14"/>
        <v>5</v>
      </c>
      <c r="O41" s="1">
        <f t="shared" si="14"/>
        <v>6</v>
      </c>
      <c r="P41" s="1">
        <f t="shared" si="14"/>
        <v>7</v>
      </c>
      <c r="Q41" s="1">
        <f t="shared" si="14"/>
        <v>1</v>
      </c>
      <c r="R41" s="1">
        <f t="shared" si="14"/>
        <v>2</v>
      </c>
      <c r="S41" s="1">
        <f t="shared" si="14"/>
        <v>3</v>
      </c>
      <c r="T41" s="1">
        <f t="shared" si="14"/>
        <v>4</v>
      </c>
      <c r="U41" s="1">
        <f t="shared" si="14"/>
        <v>5</v>
      </c>
      <c r="V41" s="1">
        <f t="shared" si="14"/>
        <v>6</v>
      </c>
      <c r="W41" s="1">
        <f t="shared" si="14"/>
        <v>7</v>
      </c>
      <c r="X41" s="1">
        <f t="shared" si="14"/>
        <v>1</v>
      </c>
      <c r="Y41" s="1">
        <f t="shared" si="14"/>
        <v>2</v>
      </c>
      <c r="Z41" s="1">
        <f t="shared" si="14"/>
        <v>3</v>
      </c>
      <c r="AA41" s="1">
        <f t="shared" si="14"/>
        <v>4</v>
      </c>
      <c r="AB41" s="1">
        <f t="shared" si="14"/>
        <v>5</v>
      </c>
      <c r="AC41" s="1">
        <f t="shared" si="14"/>
        <v>6</v>
      </c>
      <c r="AD41" s="1">
        <f t="shared" si="14"/>
        <v>7</v>
      </c>
      <c r="AE41" s="1">
        <f t="shared" si="14"/>
        <v>1</v>
      </c>
      <c r="AF41" s="1">
        <f t="shared" si="14"/>
        <v>2</v>
      </c>
      <c r="AG41" s="1">
        <f t="shared" si="14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5">CHOOSE(WEEKDAY(E40),"日","月","火","水","木","金","土")</f>
        <v>水</v>
      </c>
      <c r="F42" s="9" t="str">
        <f t="shared" si="15"/>
        <v>木</v>
      </c>
      <c r="G42" s="9" t="str">
        <f t="shared" si="15"/>
        <v>金</v>
      </c>
      <c r="H42" s="9" t="str">
        <f t="shared" si="15"/>
        <v>土</v>
      </c>
      <c r="I42" s="9" t="str">
        <f t="shared" si="15"/>
        <v>日</v>
      </c>
      <c r="J42" s="9" t="str">
        <f t="shared" si="15"/>
        <v>月</v>
      </c>
      <c r="K42" s="9" t="str">
        <f t="shared" si="15"/>
        <v>火</v>
      </c>
      <c r="L42" s="9" t="str">
        <f t="shared" si="15"/>
        <v>水</v>
      </c>
      <c r="M42" s="9" t="str">
        <f t="shared" si="15"/>
        <v>木</v>
      </c>
      <c r="N42" s="9" t="str">
        <f t="shared" si="15"/>
        <v>金</v>
      </c>
      <c r="O42" s="9" t="str">
        <f t="shared" si="15"/>
        <v>土</v>
      </c>
      <c r="P42" s="9" t="str">
        <f t="shared" si="15"/>
        <v>日</v>
      </c>
      <c r="Q42" s="9" t="str">
        <f t="shared" si="15"/>
        <v>月</v>
      </c>
      <c r="R42" s="9" t="str">
        <f t="shared" si="15"/>
        <v>火</v>
      </c>
      <c r="S42" s="9" t="str">
        <f t="shared" si="15"/>
        <v>水</v>
      </c>
      <c r="T42" s="9" t="str">
        <f t="shared" si="15"/>
        <v>木</v>
      </c>
      <c r="U42" s="9" t="str">
        <f t="shared" si="15"/>
        <v>金</v>
      </c>
      <c r="V42" s="9" t="str">
        <f t="shared" si="15"/>
        <v>土</v>
      </c>
      <c r="W42" s="9" t="str">
        <f t="shared" si="15"/>
        <v>日</v>
      </c>
      <c r="X42" s="9" t="str">
        <f t="shared" si="15"/>
        <v>月</v>
      </c>
      <c r="Y42" s="9" t="str">
        <f t="shared" si="15"/>
        <v>火</v>
      </c>
      <c r="Z42" s="9" t="str">
        <f t="shared" si="15"/>
        <v>水</v>
      </c>
      <c r="AA42" s="9" t="str">
        <f t="shared" si="15"/>
        <v>木</v>
      </c>
      <c r="AB42" s="9" t="str">
        <f t="shared" si="15"/>
        <v>金</v>
      </c>
      <c r="AC42" s="9" t="str">
        <f t="shared" si="15"/>
        <v>土</v>
      </c>
      <c r="AD42" s="9" t="str">
        <f t="shared" si="15"/>
        <v>日</v>
      </c>
      <c r="AE42" s="9" t="str">
        <f t="shared" si="15"/>
        <v>月</v>
      </c>
      <c r="AF42" s="9" t="str">
        <f t="shared" si="15"/>
        <v>火</v>
      </c>
      <c r="AG42" s="9" t="str">
        <f t="shared" si="15"/>
        <v>水</v>
      </c>
      <c r="AH42"/>
    </row>
    <row r="43" spans="2:34" s="44" customFormat="1" ht="24" customHeight="1" x14ac:dyDescent="0.15">
      <c r="B43" s="24" t="s">
        <v>14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2:34" s="44" customFormat="1" ht="24" customHeight="1" x14ac:dyDescent="0.15">
      <c r="B44" s="24" t="s">
        <v>13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41"/>
      <c r="H45" s="69" t="s">
        <v>107</v>
      </c>
      <c r="I45" s="69" t="s">
        <v>107</v>
      </c>
      <c r="J45" s="41"/>
      <c r="K45" s="98" t="s">
        <v>163</v>
      </c>
      <c r="L45" s="96"/>
      <c r="M45" s="96"/>
      <c r="N45" s="96" t="s">
        <v>108</v>
      </c>
      <c r="O45" s="96" t="s">
        <v>164</v>
      </c>
      <c r="P45" s="41"/>
      <c r="Q45" s="102" t="s">
        <v>51</v>
      </c>
      <c r="R45" s="41"/>
      <c r="S45" s="41"/>
      <c r="T45" s="41"/>
      <c r="U45" s="74" t="s">
        <v>109</v>
      </c>
      <c r="V45" s="41"/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0</v>
      </c>
      <c r="I48" s="33" t="s">
        <v>0</v>
      </c>
      <c r="J48" s="141" t="s">
        <v>6</v>
      </c>
      <c r="K48" s="142"/>
      <c r="L48" s="32">
        <f>COUNTIF(C53:AG53,1)</f>
        <v>0</v>
      </c>
      <c r="M48" s="33" t="s">
        <v>0</v>
      </c>
      <c r="N48" s="141" t="s">
        <v>8</v>
      </c>
      <c r="O48" s="142"/>
      <c r="P48" s="32">
        <f>COUNTIF(C53:AG53,2)</f>
        <v>0</v>
      </c>
      <c r="Q48" s="34" t="s">
        <v>0</v>
      </c>
      <c r="R48" s="35"/>
      <c r="S48" s="148" t="s">
        <v>7</v>
      </c>
      <c r="T48" s="142"/>
      <c r="U48" s="32">
        <f>Y48+AC48</f>
        <v>0</v>
      </c>
      <c r="V48" s="33" t="s">
        <v>0</v>
      </c>
      <c r="W48" s="141" t="s">
        <v>9</v>
      </c>
      <c r="X48" s="142"/>
      <c r="Y48" s="32">
        <f>COUNTIF(C53:AG53,3)</f>
        <v>0</v>
      </c>
      <c r="Z48" s="33" t="s">
        <v>0</v>
      </c>
      <c r="AA48" s="141" t="s">
        <v>10</v>
      </c>
      <c r="AB48" s="142"/>
      <c r="AC48" s="32">
        <f>COUNTIF(C53:AG53,4)</f>
        <v>0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16">DATE($B$2,$B48,D49)</f>
        <v>45506</v>
      </c>
      <c r="E50" s="3">
        <f t="shared" si="16"/>
        <v>45507</v>
      </c>
      <c r="F50" s="3">
        <f t="shared" si="16"/>
        <v>45508</v>
      </c>
      <c r="G50" s="3">
        <f t="shared" si="16"/>
        <v>45509</v>
      </c>
      <c r="H50" s="3">
        <f t="shared" si="16"/>
        <v>45510</v>
      </c>
      <c r="I50" s="3">
        <f t="shared" si="16"/>
        <v>45511</v>
      </c>
      <c r="J50" s="3">
        <f t="shared" si="16"/>
        <v>45512</v>
      </c>
      <c r="K50" s="3">
        <f t="shared" si="16"/>
        <v>45513</v>
      </c>
      <c r="L50" s="3">
        <f t="shared" si="16"/>
        <v>45514</v>
      </c>
      <c r="M50" s="3">
        <f t="shared" si="16"/>
        <v>45515</v>
      </c>
      <c r="N50" s="3">
        <f t="shared" si="16"/>
        <v>45516</v>
      </c>
      <c r="O50" s="3">
        <f t="shared" si="16"/>
        <v>45517</v>
      </c>
      <c r="P50" s="3">
        <f t="shared" si="16"/>
        <v>45518</v>
      </c>
      <c r="Q50" s="3">
        <f t="shared" si="16"/>
        <v>45519</v>
      </c>
      <c r="R50" s="3">
        <f t="shared" si="16"/>
        <v>45520</v>
      </c>
      <c r="S50" s="3">
        <f t="shared" si="16"/>
        <v>45521</v>
      </c>
      <c r="T50" s="3">
        <f t="shared" si="16"/>
        <v>45522</v>
      </c>
      <c r="U50" s="3">
        <f t="shared" si="16"/>
        <v>45523</v>
      </c>
      <c r="V50" s="3">
        <f t="shared" si="16"/>
        <v>45524</v>
      </c>
      <c r="W50" s="3">
        <f t="shared" si="16"/>
        <v>45525</v>
      </c>
      <c r="X50" s="3">
        <f t="shared" si="16"/>
        <v>45526</v>
      </c>
      <c r="Y50" s="3">
        <f t="shared" si="16"/>
        <v>45527</v>
      </c>
      <c r="Z50" s="3">
        <f t="shared" si="16"/>
        <v>45528</v>
      </c>
      <c r="AA50" s="3">
        <f t="shared" si="16"/>
        <v>45529</v>
      </c>
      <c r="AB50" s="3">
        <f t="shared" si="16"/>
        <v>45530</v>
      </c>
      <c r="AC50" s="3">
        <f t="shared" si="16"/>
        <v>45531</v>
      </c>
      <c r="AD50" s="3">
        <f t="shared" si="16"/>
        <v>45532</v>
      </c>
      <c r="AE50" s="3">
        <f>DATE($B$2,$B48,AE49)</f>
        <v>45533</v>
      </c>
      <c r="AF50" s="3">
        <f t="shared" ref="AF50:AG50" si="17">DATE($B$2,$B48,AF49)</f>
        <v>45534</v>
      </c>
      <c r="AG50" s="3">
        <f t="shared" si="17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18">WEEKDAY(D50,2)</f>
        <v>5</v>
      </c>
      <c r="E51" s="1">
        <f t="shared" si="18"/>
        <v>6</v>
      </c>
      <c r="F51" s="1">
        <f t="shared" si="18"/>
        <v>7</v>
      </c>
      <c r="G51" s="1">
        <f t="shared" si="18"/>
        <v>1</v>
      </c>
      <c r="H51" s="1">
        <f t="shared" si="18"/>
        <v>2</v>
      </c>
      <c r="I51" s="1">
        <f t="shared" si="18"/>
        <v>3</v>
      </c>
      <c r="J51" s="1">
        <f t="shared" si="18"/>
        <v>4</v>
      </c>
      <c r="K51" s="1">
        <f t="shared" si="18"/>
        <v>5</v>
      </c>
      <c r="L51" s="1">
        <f t="shared" si="18"/>
        <v>6</v>
      </c>
      <c r="M51" s="1">
        <f t="shared" si="18"/>
        <v>7</v>
      </c>
      <c r="N51" s="1">
        <f t="shared" si="18"/>
        <v>1</v>
      </c>
      <c r="O51" s="1">
        <f t="shared" si="18"/>
        <v>2</v>
      </c>
      <c r="P51" s="1">
        <f t="shared" si="18"/>
        <v>3</v>
      </c>
      <c r="Q51" s="1">
        <f t="shared" si="18"/>
        <v>4</v>
      </c>
      <c r="R51" s="1">
        <f t="shared" si="18"/>
        <v>5</v>
      </c>
      <c r="S51" s="1">
        <f t="shared" si="18"/>
        <v>6</v>
      </c>
      <c r="T51" s="1">
        <f t="shared" si="18"/>
        <v>7</v>
      </c>
      <c r="U51" s="1">
        <f t="shared" si="18"/>
        <v>1</v>
      </c>
      <c r="V51" s="1">
        <f t="shared" si="18"/>
        <v>2</v>
      </c>
      <c r="W51" s="1">
        <f t="shared" si="18"/>
        <v>3</v>
      </c>
      <c r="X51" s="1">
        <f t="shared" si="18"/>
        <v>4</v>
      </c>
      <c r="Y51" s="1">
        <f t="shared" si="18"/>
        <v>5</v>
      </c>
      <c r="Z51" s="1">
        <f t="shared" si="18"/>
        <v>6</v>
      </c>
      <c r="AA51" s="1">
        <f t="shared" si="18"/>
        <v>7</v>
      </c>
      <c r="AB51" s="1">
        <f t="shared" si="18"/>
        <v>1</v>
      </c>
      <c r="AC51" s="1">
        <f t="shared" si="18"/>
        <v>2</v>
      </c>
      <c r="AD51" s="1">
        <f t="shared" si="18"/>
        <v>3</v>
      </c>
      <c r="AE51" s="1">
        <f t="shared" si="18"/>
        <v>4</v>
      </c>
      <c r="AF51" s="1">
        <f t="shared" si="18"/>
        <v>5</v>
      </c>
      <c r="AG51" s="1">
        <f t="shared" si="18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19">CHOOSE(WEEKDAY(E50),"日","月","火","水","木","金","土")</f>
        <v>土</v>
      </c>
      <c r="F52" s="9" t="str">
        <f t="shared" si="19"/>
        <v>日</v>
      </c>
      <c r="G52" s="9" t="str">
        <f t="shared" si="19"/>
        <v>月</v>
      </c>
      <c r="H52" s="9" t="str">
        <f t="shared" si="19"/>
        <v>火</v>
      </c>
      <c r="I52" s="9" t="str">
        <f t="shared" si="19"/>
        <v>水</v>
      </c>
      <c r="J52" s="9" t="str">
        <f t="shared" si="19"/>
        <v>木</v>
      </c>
      <c r="K52" s="9" t="str">
        <f t="shared" si="19"/>
        <v>金</v>
      </c>
      <c r="L52" s="9" t="str">
        <f t="shared" si="19"/>
        <v>土</v>
      </c>
      <c r="M52" s="9" t="str">
        <f t="shared" si="19"/>
        <v>日</v>
      </c>
      <c r="N52" s="9" t="str">
        <f t="shared" si="19"/>
        <v>月</v>
      </c>
      <c r="O52" s="9" t="str">
        <f t="shared" si="19"/>
        <v>火</v>
      </c>
      <c r="P52" s="9" t="str">
        <f t="shared" si="19"/>
        <v>水</v>
      </c>
      <c r="Q52" s="9" t="str">
        <f t="shared" si="19"/>
        <v>木</v>
      </c>
      <c r="R52" s="9" t="str">
        <f t="shared" si="19"/>
        <v>金</v>
      </c>
      <c r="S52" s="9" t="str">
        <f t="shared" si="19"/>
        <v>土</v>
      </c>
      <c r="T52" s="9" t="str">
        <f t="shared" si="19"/>
        <v>日</v>
      </c>
      <c r="U52" s="9" t="str">
        <f t="shared" si="19"/>
        <v>月</v>
      </c>
      <c r="V52" s="9" t="str">
        <f t="shared" si="19"/>
        <v>火</v>
      </c>
      <c r="W52" s="9" t="str">
        <f t="shared" si="19"/>
        <v>水</v>
      </c>
      <c r="X52" s="9" t="str">
        <f t="shared" si="19"/>
        <v>木</v>
      </c>
      <c r="Y52" s="9" t="str">
        <f t="shared" si="19"/>
        <v>金</v>
      </c>
      <c r="Z52" s="9" t="str">
        <f t="shared" si="19"/>
        <v>土</v>
      </c>
      <c r="AA52" s="9" t="str">
        <f t="shared" si="19"/>
        <v>日</v>
      </c>
      <c r="AB52" s="9" t="str">
        <f t="shared" si="19"/>
        <v>月</v>
      </c>
      <c r="AC52" s="9" t="str">
        <f t="shared" si="19"/>
        <v>火</v>
      </c>
      <c r="AD52" s="9" t="str">
        <f t="shared" si="19"/>
        <v>水</v>
      </c>
      <c r="AE52" s="9" t="str">
        <f t="shared" si="19"/>
        <v>木</v>
      </c>
      <c r="AF52" s="9" t="str">
        <f t="shared" si="19"/>
        <v>金</v>
      </c>
      <c r="AG52" s="9" t="str">
        <f t="shared" si="19"/>
        <v>土</v>
      </c>
      <c r="AH52"/>
    </row>
    <row r="53" spans="2:34" ht="24" customHeight="1" x14ac:dyDescent="0.15">
      <c r="B53" s="24" t="s">
        <v>14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/>
    </row>
    <row r="54" spans="2:34" ht="24" customHeight="1" x14ac:dyDescent="0.15">
      <c r="B54" s="24" t="s">
        <v>13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/>
    </row>
    <row r="55" spans="2:34" ht="68.25" customHeight="1" thickBot="1" x14ac:dyDescent="0.2">
      <c r="B55" s="50" t="s">
        <v>2</v>
      </c>
      <c r="C55" s="56"/>
      <c r="D55" s="26"/>
      <c r="E55" s="26"/>
      <c r="F55" s="26"/>
      <c r="G55" s="26"/>
      <c r="H55" s="64" t="s">
        <v>116</v>
      </c>
      <c r="I55" s="64" t="s">
        <v>117</v>
      </c>
      <c r="J55" s="64" t="s">
        <v>118</v>
      </c>
      <c r="K55" s="64" t="s">
        <v>119</v>
      </c>
      <c r="L55" s="26"/>
      <c r="M55" s="104"/>
      <c r="N55" s="104" t="s">
        <v>127</v>
      </c>
      <c r="O55" s="56"/>
      <c r="P55" s="56"/>
      <c r="Q55" s="56"/>
      <c r="R55" s="56"/>
      <c r="S55" s="26"/>
      <c r="T55" s="26"/>
      <c r="U55" s="26"/>
      <c r="V55" s="26"/>
      <c r="W55" s="56"/>
      <c r="X55" s="56"/>
      <c r="Y55" s="26"/>
      <c r="Z55" s="26"/>
      <c r="AA55" s="26"/>
      <c r="AB55" s="26"/>
      <c r="AC55" s="26"/>
      <c r="AD55" s="26"/>
      <c r="AE55" s="26"/>
      <c r="AF55" s="26"/>
      <c r="AG55" s="5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0</v>
      </c>
      <c r="I58" s="33" t="s">
        <v>0</v>
      </c>
      <c r="J58" s="141" t="s">
        <v>6</v>
      </c>
      <c r="K58" s="142"/>
      <c r="L58" s="32">
        <f>COUNTIF(C63:AF63,1)</f>
        <v>0</v>
      </c>
      <c r="M58" s="33" t="s">
        <v>0</v>
      </c>
      <c r="N58" s="141" t="s">
        <v>8</v>
      </c>
      <c r="O58" s="142"/>
      <c r="P58" s="32">
        <f>COUNTIF(C63:AF63,2)</f>
        <v>0</v>
      </c>
      <c r="Q58" s="34" t="s">
        <v>0</v>
      </c>
      <c r="R58" s="35"/>
      <c r="S58" s="148" t="s">
        <v>7</v>
      </c>
      <c r="T58" s="142"/>
      <c r="U58" s="32">
        <f>Y58+AC58</f>
        <v>0</v>
      </c>
      <c r="V58" s="33" t="s">
        <v>0</v>
      </c>
      <c r="W58" s="141" t="s">
        <v>9</v>
      </c>
      <c r="X58" s="142"/>
      <c r="Y58" s="32">
        <f>COUNTIF(C63:AF63,3)</f>
        <v>0</v>
      </c>
      <c r="Z58" s="33" t="s">
        <v>0</v>
      </c>
      <c r="AA58" s="141" t="s">
        <v>10</v>
      </c>
      <c r="AB58" s="142"/>
      <c r="AC58" s="32">
        <f>COUNTIF(C63:AF63,4)</f>
        <v>0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>DATE($B$2,$B58,C59)</f>
        <v>45536</v>
      </c>
      <c r="D60" s="3">
        <f t="shared" ref="D60:AD60" si="20">DATE($B$2,$B58,D59)</f>
        <v>45537</v>
      </c>
      <c r="E60" s="3">
        <f t="shared" si="20"/>
        <v>45538</v>
      </c>
      <c r="F60" s="3">
        <f t="shared" si="20"/>
        <v>45539</v>
      </c>
      <c r="G60" s="3">
        <f t="shared" si="20"/>
        <v>45540</v>
      </c>
      <c r="H60" s="3">
        <f t="shared" si="20"/>
        <v>45541</v>
      </c>
      <c r="I60" s="3">
        <f t="shared" si="20"/>
        <v>45542</v>
      </c>
      <c r="J60" s="3">
        <f t="shared" si="20"/>
        <v>45543</v>
      </c>
      <c r="K60" s="3">
        <f t="shared" si="20"/>
        <v>45544</v>
      </c>
      <c r="L60" s="3">
        <f t="shared" si="20"/>
        <v>45545</v>
      </c>
      <c r="M60" s="3">
        <f t="shared" si="20"/>
        <v>45546</v>
      </c>
      <c r="N60" s="3">
        <f t="shared" si="20"/>
        <v>45547</v>
      </c>
      <c r="O60" s="3">
        <f t="shared" si="20"/>
        <v>45548</v>
      </c>
      <c r="P60" s="3">
        <f t="shared" si="20"/>
        <v>45549</v>
      </c>
      <c r="Q60" s="3">
        <f t="shared" si="20"/>
        <v>45550</v>
      </c>
      <c r="R60" s="3">
        <f t="shared" si="20"/>
        <v>45551</v>
      </c>
      <c r="S60" s="3">
        <f t="shared" si="20"/>
        <v>45552</v>
      </c>
      <c r="T60" s="3">
        <f t="shared" si="20"/>
        <v>45553</v>
      </c>
      <c r="U60" s="3">
        <f t="shared" si="20"/>
        <v>45554</v>
      </c>
      <c r="V60" s="3">
        <f t="shared" si="20"/>
        <v>45555</v>
      </c>
      <c r="W60" s="3">
        <f t="shared" si="20"/>
        <v>45556</v>
      </c>
      <c r="X60" s="3">
        <f t="shared" si="20"/>
        <v>45557</v>
      </c>
      <c r="Y60" s="3">
        <f t="shared" si="20"/>
        <v>45558</v>
      </c>
      <c r="Z60" s="3">
        <f t="shared" si="20"/>
        <v>45559</v>
      </c>
      <c r="AA60" s="3">
        <f t="shared" si="20"/>
        <v>45560</v>
      </c>
      <c r="AB60" s="3">
        <f t="shared" si="20"/>
        <v>45561</v>
      </c>
      <c r="AC60" s="3">
        <f t="shared" si="20"/>
        <v>45562</v>
      </c>
      <c r="AD60" s="3">
        <f t="shared" si="20"/>
        <v>45563</v>
      </c>
      <c r="AE60" s="3">
        <f>DATE($B$2,$B58,AE59)</f>
        <v>45564</v>
      </c>
      <c r="AF60" s="3">
        <f t="shared" ref="AF60" si="21">DATE($B$2,$B58,AF59)</f>
        <v>45565</v>
      </c>
      <c r="AG60"/>
      <c r="AH60"/>
    </row>
    <row r="61" spans="2:34" ht="15" hidden="1" customHeight="1" x14ac:dyDescent="0.15">
      <c r="C61" s="1">
        <f>WEEKDAY(C60,2)</f>
        <v>7</v>
      </c>
      <c r="D61" s="1">
        <f t="shared" ref="D61:AF61" si="22">WEEKDAY(D60,2)</f>
        <v>1</v>
      </c>
      <c r="E61" s="1">
        <f t="shared" si="22"/>
        <v>2</v>
      </c>
      <c r="F61" s="1">
        <f t="shared" si="22"/>
        <v>3</v>
      </c>
      <c r="G61" s="1">
        <f t="shared" si="22"/>
        <v>4</v>
      </c>
      <c r="H61" s="1">
        <f t="shared" si="22"/>
        <v>5</v>
      </c>
      <c r="I61" s="1">
        <f t="shared" si="22"/>
        <v>6</v>
      </c>
      <c r="J61" s="1">
        <f t="shared" si="22"/>
        <v>7</v>
      </c>
      <c r="K61" s="1">
        <f t="shared" si="22"/>
        <v>1</v>
      </c>
      <c r="L61" s="1">
        <f t="shared" si="22"/>
        <v>2</v>
      </c>
      <c r="M61" s="1">
        <f t="shared" si="22"/>
        <v>3</v>
      </c>
      <c r="N61" s="1">
        <f t="shared" si="22"/>
        <v>4</v>
      </c>
      <c r="O61" s="1">
        <f t="shared" si="22"/>
        <v>5</v>
      </c>
      <c r="P61" s="1">
        <f t="shared" si="22"/>
        <v>6</v>
      </c>
      <c r="Q61" s="1">
        <f t="shared" si="22"/>
        <v>7</v>
      </c>
      <c r="R61" s="1">
        <f t="shared" si="22"/>
        <v>1</v>
      </c>
      <c r="S61" s="1">
        <f t="shared" si="22"/>
        <v>2</v>
      </c>
      <c r="T61" s="1">
        <f t="shared" si="22"/>
        <v>3</v>
      </c>
      <c r="U61" s="1">
        <f t="shared" si="22"/>
        <v>4</v>
      </c>
      <c r="V61" s="1">
        <f t="shared" si="22"/>
        <v>5</v>
      </c>
      <c r="W61" s="1">
        <f t="shared" si="22"/>
        <v>6</v>
      </c>
      <c r="X61" s="1">
        <f t="shared" si="22"/>
        <v>7</v>
      </c>
      <c r="Y61" s="1">
        <f t="shared" si="22"/>
        <v>1</v>
      </c>
      <c r="Z61" s="1">
        <f t="shared" si="22"/>
        <v>2</v>
      </c>
      <c r="AA61" s="1">
        <f t="shared" si="22"/>
        <v>3</v>
      </c>
      <c r="AB61" s="1">
        <f t="shared" si="22"/>
        <v>4</v>
      </c>
      <c r="AC61" s="1">
        <f t="shared" si="22"/>
        <v>5</v>
      </c>
      <c r="AD61" s="1">
        <f t="shared" si="22"/>
        <v>6</v>
      </c>
      <c r="AE61" s="1">
        <f t="shared" si="22"/>
        <v>7</v>
      </c>
      <c r="AF61" s="1">
        <f t="shared" si="22"/>
        <v>1</v>
      </c>
      <c r="AG61"/>
      <c r="AH61"/>
    </row>
    <row r="62" spans="2:34" ht="22.5" customHeight="1" x14ac:dyDescent="0.15">
      <c r="B62" s="7" t="s">
        <v>1</v>
      </c>
      <c r="C62" s="9" t="str">
        <f>CHOOSE(WEEKDAY(C60),"日","月","火","水","木","金","土")</f>
        <v>日</v>
      </c>
      <c r="D62" s="9" t="str">
        <f>CHOOSE(WEEKDAY(D60),"日","月","火","水","木","金","土")</f>
        <v>月</v>
      </c>
      <c r="E62" s="9" t="str">
        <f t="shared" ref="E62:AF62" si="23">CHOOSE(WEEKDAY(E60),"日","月","火","水","木","金","土")</f>
        <v>火</v>
      </c>
      <c r="F62" s="9" t="str">
        <f t="shared" si="23"/>
        <v>水</v>
      </c>
      <c r="G62" s="9" t="str">
        <f t="shared" si="23"/>
        <v>木</v>
      </c>
      <c r="H62" s="9" t="str">
        <f t="shared" si="23"/>
        <v>金</v>
      </c>
      <c r="I62" s="9" t="str">
        <f t="shared" si="23"/>
        <v>土</v>
      </c>
      <c r="J62" s="9" t="str">
        <f t="shared" si="23"/>
        <v>日</v>
      </c>
      <c r="K62" s="9" t="str">
        <f t="shared" si="23"/>
        <v>月</v>
      </c>
      <c r="L62" s="9" t="str">
        <f t="shared" si="23"/>
        <v>火</v>
      </c>
      <c r="M62" s="9" t="str">
        <f t="shared" si="23"/>
        <v>水</v>
      </c>
      <c r="N62" s="9" t="str">
        <f t="shared" si="23"/>
        <v>木</v>
      </c>
      <c r="O62" s="9" t="str">
        <f t="shared" si="23"/>
        <v>金</v>
      </c>
      <c r="P62" s="9" t="str">
        <f t="shared" si="23"/>
        <v>土</v>
      </c>
      <c r="Q62" s="9" t="str">
        <f t="shared" si="23"/>
        <v>日</v>
      </c>
      <c r="R62" s="9" t="str">
        <f t="shared" si="23"/>
        <v>月</v>
      </c>
      <c r="S62" s="9" t="str">
        <f t="shared" si="23"/>
        <v>火</v>
      </c>
      <c r="T62" s="9" t="str">
        <f t="shared" si="23"/>
        <v>水</v>
      </c>
      <c r="U62" s="9" t="str">
        <f t="shared" si="23"/>
        <v>木</v>
      </c>
      <c r="V62" s="9" t="str">
        <f t="shared" si="23"/>
        <v>金</v>
      </c>
      <c r="W62" s="9" t="str">
        <f t="shared" si="23"/>
        <v>土</v>
      </c>
      <c r="X62" s="9" t="str">
        <f t="shared" si="23"/>
        <v>日</v>
      </c>
      <c r="Y62" s="9" t="str">
        <f t="shared" si="23"/>
        <v>月</v>
      </c>
      <c r="Z62" s="9" t="str">
        <f t="shared" si="23"/>
        <v>火</v>
      </c>
      <c r="AA62" s="9" t="str">
        <f t="shared" si="23"/>
        <v>水</v>
      </c>
      <c r="AB62" s="9" t="str">
        <f t="shared" si="23"/>
        <v>木</v>
      </c>
      <c r="AC62" s="9" t="str">
        <f t="shared" si="23"/>
        <v>金</v>
      </c>
      <c r="AD62" s="9" t="str">
        <f t="shared" si="23"/>
        <v>土</v>
      </c>
      <c r="AE62" s="9" t="str">
        <f t="shared" si="23"/>
        <v>日</v>
      </c>
      <c r="AF62" s="9" t="str">
        <f t="shared" si="23"/>
        <v>月</v>
      </c>
      <c r="AG62"/>
      <c r="AH62"/>
    </row>
    <row r="63" spans="2:34" ht="24" customHeight="1" x14ac:dyDescent="0.15">
      <c r="B63" s="24" t="s">
        <v>14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/>
      <c r="AH63"/>
    </row>
    <row r="64" spans="2:34" ht="24" customHeight="1" x14ac:dyDescent="0.15">
      <c r="B64" s="24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/>
      <c r="AH64"/>
    </row>
    <row r="65" spans="2:34" ht="68.25" customHeight="1" thickBot="1" x14ac:dyDescent="0.2">
      <c r="B65" s="25" t="s">
        <v>2</v>
      </c>
      <c r="C65" s="56"/>
      <c r="D65" s="56"/>
      <c r="E65" s="98" t="s">
        <v>162</v>
      </c>
      <c r="F65" s="56"/>
      <c r="G65" s="56"/>
      <c r="H65" s="56"/>
      <c r="I65" s="56"/>
      <c r="J65" s="56"/>
      <c r="K65" s="107" t="s">
        <v>122</v>
      </c>
      <c r="L65" s="56"/>
      <c r="M65" s="56" t="s">
        <v>166</v>
      </c>
      <c r="N65" s="107" t="s">
        <v>167</v>
      </c>
      <c r="O65" s="56" t="s">
        <v>168</v>
      </c>
      <c r="P65" s="56"/>
      <c r="Q65" s="56"/>
      <c r="R65" s="56"/>
      <c r="S65" s="56"/>
      <c r="T65" s="56" t="s">
        <v>169</v>
      </c>
      <c r="U65" s="56"/>
      <c r="V65" s="56" t="s">
        <v>170</v>
      </c>
      <c r="W65" s="56" t="s">
        <v>165</v>
      </c>
      <c r="X65" s="56"/>
      <c r="Y65" s="56" t="s">
        <v>127</v>
      </c>
      <c r="Z65" s="56" t="s">
        <v>129</v>
      </c>
      <c r="AA65" s="56" t="s">
        <v>123</v>
      </c>
      <c r="AB65" s="56" t="s">
        <v>48</v>
      </c>
      <c r="AC65" s="56" t="s">
        <v>48</v>
      </c>
      <c r="AD65" s="56"/>
      <c r="AE65" s="56"/>
      <c r="AF65" s="56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0</v>
      </c>
      <c r="I68" s="33" t="s">
        <v>0</v>
      </c>
      <c r="J68" s="141" t="s">
        <v>6</v>
      </c>
      <c r="K68" s="142"/>
      <c r="L68" s="32">
        <f>COUNTIF(C73:AG73,1)</f>
        <v>0</v>
      </c>
      <c r="M68" s="33" t="s">
        <v>0</v>
      </c>
      <c r="N68" s="141" t="s">
        <v>8</v>
      </c>
      <c r="O68" s="142"/>
      <c r="P68" s="32">
        <f>COUNTIF(C73:AG73,2)</f>
        <v>0</v>
      </c>
      <c r="Q68" s="34" t="s">
        <v>0</v>
      </c>
      <c r="R68" s="35"/>
      <c r="S68" s="148" t="s">
        <v>7</v>
      </c>
      <c r="T68" s="142"/>
      <c r="U68" s="32">
        <f>Y68+AC68</f>
        <v>0</v>
      </c>
      <c r="V68" s="33" t="s">
        <v>0</v>
      </c>
      <c r="W68" s="141" t="s">
        <v>9</v>
      </c>
      <c r="X68" s="142"/>
      <c r="Y68" s="32">
        <f>COUNTIF(C73:AG73,3)</f>
        <v>0</v>
      </c>
      <c r="Z68" s="33" t="s">
        <v>0</v>
      </c>
      <c r="AA68" s="141" t="s">
        <v>10</v>
      </c>
      <c r="AB68" s="142"/>
      <c r="AC68" s="32">
        <f>COUNTIF(C73:AG73,4)</f>
        <v>0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>DATE($B$2,$B68,C69)</f>
        <v>45566</v>
      </c>
      <c r="D70" s="3">
        <f t="shared" ref="D70:AD70" si="24">DATE($B$2,$B68,D69)</f>
        <v>45567</v>
      </c>
      <c r="E70" s="3">
        <f t="shared" si="24"/>
        <v>45568</v>
      </c>
      <c r="F70" s="3">
        <f t="shared" si="24"/>
        <v>45569</v>
      </c>
      <c r="G70" s="3">
        <f t="shared" si="24"/>
        <v>45570</v>
      </c>
      <c r="H70" s="3">
        <f t="shared" si="24"/>
        <v>45571</v>
      </c>
      <c r="I70" s="3">
        <f t="shared" si="24"/>
        <v>45572</v>
      </c>
      <c r="J70" s="3">
        <f t="shared" si="24"/>
        <v>45573</v>
      </c>
      <c r="K70" s="3">
        <f t="shared" si="24"/>
        <v>45574</v>
      </c>
      <c r="L70" s="3">
        <f t="shared" si="24"/>
        <v>45575</v>
      </c>
      <c r="M70" s="3">
        <f t="shared" si="24"/>
        <v>45576</v>
      </c>
      <c r="N70" s="3">
        <f t="shared" si="24"/>
        <v>45577</v>
      </c>
      <c r="O70" s="3">
        <f t="shared" si="24"/>
        <v>45578</v>
      </c>
      <c r="P70" s="3">
        <f t="shared" si="24"/>
        <v>45579</v>
      </c>
      <c r="Q70" s="3">
        <f t="shared" si="24"/>
        <v>45580</v>
      </c>
      <c r="R70" s="3">
        <f t="shared" si="24"/>
        <v>45581</v>
      </c>
      <c r="S70" s="3">
        <f t="shared" si="24"/>
        <v>45582</v>
      </c>
      <c r="T70" s="3">
        <f t="shared" si="24"/>
        <v>45583</v>
      </c>
      <c r="U70" s="3">
        <f t="shared" si="24"/>
        <v>45584</v>
      </c>
      <c r="V70" s="3">
        <f t="shared" si="24"/>
        <v>45585</v>
      </c>
      <c r="W70" s="3">
        <f t="shared" si="24"/>
        <v>45586</v>
      </c>
      <c r="X70" s="3">
        <f t="shared" si="24"/>
        <v>45587</v>
      </c>
      <c r="Y70" s="3">
        <f t="shared" si="24"/>
        <v>45588</v>
      </c>
      <c r="Z70" s="3">
        <f t="shared" si="24"/>
        <v>45589</v>
      </c>
      <c r="AA70" s="3">
        <f t="shared" si="24"/>
        <v>45590</v>
      </c>
      <c r="AB70" s="3">
        <f t="shared" si="24"/>
        <v>45591</v>
      </c>
      <c r="AC70" s="3">
        <f t="shared" si="24"/>
        <v>45592</v>
      </c>
      <c r="AD70" s="3">
        <f t="shared" si="24"/>
        <v>45593</v>
      </c>
      <c r="AE70" s="3">
        <f>DATE($B$2,$B68,AE69)</f>
        <v>45594</v>
      </c>
      <c r="AF70" s="3">
        <f t="shared" ref="AF70:AG70" si="25">DATE($B$2,$B68,AF69)</f>
        <v>45595</v>
      </c>
      <c r="AG70" s="3">
        <f t="shared" si="25"/>
        <v>45596</v>
      </c>
      <c r="AH70"/>
    </row>
    <row r="71" spans="2:34" ht="15" hidden="1" customHeight="1" x14ac:dyDescent="0.15">
      <c r="C71" s="1">
        <f>WEEKDAY(C70,2)</f>
        <v>2</v>
      </c>
      <c r="D71" s="1">
        <f t="shared" ref="D71:AG71" si="26">WEEKDAY(D70,2)</f>
        <v>3</v>
      </c>
      <c r="E71" s="1">
        <f t="shared" si="26"/>
        <v>4</v>
      </c>
      <c r="F71" s="1">
        <f t="shared" si="26"/>
        <v>5</v>
      </c>
      <c r="G71" s="1">
        <f t="shared" si="26"/>
        <v>6</v>
      </c>
      <c r="H71" s="1">
        <f t="shared" si="26"/>
        <v>7</v>
      </c>
      <c r="I71" s="1">
        <f t="shared" si="26"/>
        <v>1</v>
      </c>
      <c r="J71" s="1">
        <f t="shared" si="26"/>
        <v>2</v>
      </c>
      <c r="K71" s="1">
        <f t="shared" si="26"/>
        <v>3</v>
      </c>
      <c r="L71" s="1">
        <f t="shared" si="26"/>
        <v>4</v>
      </c>
      <c r="M71" s="1">
        <f t="shared" si="26"/>
        <v>5</v>
      </c>
      <c r="N71" s="1">
        <f t="shared" si="26"/>
        <v>6</v>
      </c>
      <c r="O71" s="1">
        <f t="shared" si="26"/>
        <v>7</v>
      </c>
      <c r="P71" s="1">
        <f t="shared" si="26"/>
        <v>1</v>
      </c>
      <c r="Q71" s="1">
        <f t="shared" si="26"/>
        <v>2</v>
      </c>
      <c r="R71" s="1">
        <f t="shared" si="26"/>
        <v>3</v>
      </c>
      <c r="S71" s="1">
        <f t="shared" si="26"/>
        <v>4</v>
      </c>
      <c r="T71" s="1">
        <f t="shared" si="26"/>
        <v>5</v>
      </c>
      <c r="U71" s="1">
        <f t="shared" si="26"/>
        <v>6</v>
      </c>
      <c r="V71" s="1">
        <f t="shared" si="26"/>
        <v>7</v>
      </c>
      <c r="W71" s="1">
        <f t="shared" si="26"/>
        <v>1</v>
      </c>
      <c r="X71" s="1">
        <f t="shared" si="26"/>
        <v>2</v>
      </c>
      <c r="Y71" s="1">
        <f t="shared" si="26"/>
        <v>3</v>
      </c>
      <c r="Z71" s="1">
        <f t="shared" si="26"/>
        <v>4</v>
      </c>
      <c r="AA71" s="1">
        <f t="shared" si="26"/>
        <v>5</v>
      </c>
      <c r="AB71" s="1">
        <f t="shared" si="26"/>
        <v>6</v>
      </c>
      <c r="AC71" s="1">
        <f t="shared" si="26"/>
        <v>7</v>
      </c>
      <c r="AD71" s="1">
        <f t="shared" si="26"/>
        <v>1</v>
      </c>
      <c r="AE71" s="1">
        <f t="shared" si="26"/>
        <v>2</v>
      </c>
      <c r="AF71" s="1">
        <f t="shared" si="26"/>
        <v>3</v>
      </c>
      <c r="AG71" s="1">
        <f t="shared" si="26"/>
        <v>4</v>
      </c>
      <c r="AH71"/>
    </row>
    <row r="72" spans="2:34" ht="22.5" customHeight="1" x14ac:dyDescent="0.15">
      <c r="B72" s="7" t="s">
        <v>1</v>
      </c>
      <c r="C72" s="9" t="str">
        <f>CHOOSE(WEEKDAY(C70),"日","月","火","水","木","金","土")</f>
        <v>火</v>
      </c>
      <c r="D72" s="9" t="str">
        <f>CHOOSE(WEEKDAY(D70),"日","月","火","水","木","金","土")</f>
        <v>水</v>
      </c>
      <c r="E72" s="9" t="str">
        <f t="shared" ref="E72:AG72" si="27">CHOOSE(WEEKDAY(E70),"日","月","火","水","木","金","土")</f>
        <v>木</v>
      </c>
      <c r="F72" s="9" t="str">
        <f t="shared" si="27"/>
        <v>金</v>
      </c>
      <c r="G72" s="9" t="str">
        <f t="shared" si="27"/>
        <v>土</v>
      </c>
      <c r="H72" s="9" t="str">
        <f t="shared" si="27"/>
        <v>日</v>
      </c>
      <c r="I72" s="9" t="str">
        <f t="shared" si="27"/>
        <v>月</v>
      </c>
      <c r="J72" s="9" t="str">
        <f t="shared" si="27"/>
        <v>火</v>
      </c>
      <c r="K72" s="9" t="str">
        <f t="shared" si="27"/>
        <v>水</v>
      </c>
      <c r="L72" s="9" t="str">
        <f t="shared" si="27"/>
        <v>木</v>
      </c>
      <c r="M72" s="9" t="str">
        <f t="shared" si="27"/>
        <v>金</v>
      </c>
      <c r="N72" s="9" t="str">
        <f t="shared" si="27"/>
        <v>土</v>
      </c>
      <c r="O72" s="9" t="str">
        <f t="shared" si="27"/>
        <v>日</v>
      </c>
      <c r="P72" s="9" t="str">
        <f t="shared" si="27"/>
        <v>月</v>
      </c>
      <c r="Q72" s="9" t="str">
        <f t="shared" si="27"/>
        <v>火</v>
      </c>
      <c r="R72" s="9" t="str">
        <f t="shared" si="27"/>
        <v>水</v>
      </c>
      <c r="S72" s="9" t="str">
        <f t="shared" si="27"/>
        <v>木</v>
      </c>
      <c r="T72" s="9" t="str">
        <f t="shared" si="27"/>
        <v>金</v>
      </c>
      <c r="U72" s="9" t="str">
        <f t="shared" si="27"/>
        <v>土</v>
      </c>
      <c r="V72" s="9" t="str">
        <f t="shared" si="27"/>
        <v>日</v>
      </c>
      <c r="W72" s="9" t="str">
        <f t="shared" si="27"/>
        <v>月</v>
      </c>
      <c r="X72" s="9" t="str">
        <f t="shared" si="27"/>
        <v>火</v>
      </c>
      <c r="Y72" s="9" t="str">
        <f t="shared" si="27"/>
        <v>水</v>
      </c>
      <c r="Z72" s="9" t="str">
        <f t="shared" si="27"/>
        <v>木</v>
      </c>
      <c r="AA72" s="9" t="str">
        <f t="shared" si="27"/>
        <v>金</v>
      </c>
      <c r="AB72" s="9" t="str">
        <f t="shared" si="27"/>
        <v>土</v>
      </c>
      <c r="AC72" s="9" t="str">
        <f t="shared" si="27"/>
        <v>日</v>
      </c>
      <c r="AD72" s="9" t="str">
        <f t="shared" si="27"/>
        <v>月</v>
      </c>
      <c r="AE72" s="9" t="str">
        <f t="shared" si="27"/>
        <v>火</v>
      </c>
      <c r="AF72" s="9" t="str">
        <f t="shared" si="27"/>
        <v>水</v>
      </c>
      <c r="AG72" s="9" t="str">
        <f t="shared" si="27"/>
        <v>木</v>
      </c>
      <c r="AH72"/>
    </row>
    <row r="73" spans="2:34" ht="24" customHeight="1" x14ac:dyDescent="0.15">
      <c r="B73" s="24" t="s">
        <v>14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/>
    </row>
    <row r="74" spans="2:34" ht="24" customHeight="1" x14ac:dyDescent="0.15">
      <c r="B74" s="24" t="s">
        <v>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/>
    </row>
    <row r="75" spans="2:34" ht="68.25" customHeight="1" thickBot="1" x14ac:dyDescent="0.2">
      <c r="B75" s="25" t="s">
        <v>2</v>
      </c>
      <c r="C75" s="56" t="s">
        <v>124</v>
      </c>
      <c r="D75" s="56" t="s">
        <v>134</v>
      </c>
      <c r="E75" s="56" t="s">
        <v>126</v>
      </c>
      <c r="F75" s="56"/>
      <c r="G75" s="26"/>
      <c r="H75" s="26"/>
      <c r="I75" s="26"/>
      <c r="J75" s="26"/>
      <c r="K75" s="56" t="s">
        <v>130</v>
      </c>
      <c r="L75" s="56" t="s">
        <v>131</v>
      </c>
      <c r="M75" s="26"/>
      <c r="N75" s="56" t="s">
        <v>132</v>
      </c>
      <c r="O75" s="56" t="s">
        <v>133</v>
      </c>
      <c r="P75" s="109"/>
      <c r="Q75" s="26"/>
      <c r="R75" s="26"/>
      <c r="S75" s="56"/>
      <c r="T75" s="26"/>
      <c r="U75" s="26"/>
      <c r="V75" s="56"/>
      <c r="W75" s="56"/>
      <c r="X75" s="56"/>
      <c r="Y75" s="56" t="s">
        <v>135</v>
      </c>
      <c r="Z75" s="56" t="s">
        <v>135</v>
      </c>
      <c r="AA75" s="56" t="s">
        <v>135</v>
      </c>
      <c r="AB75" s="56" t="s">
        <v>135</v>
      </c>
      <c r="AC75" s="56"/>
      <c r="AD75" s="56"/>
      <c r="AE75" s="107" t="s">
        <v>136</v>
      </c>
      <c r="AF75" s="56"/>
      <c r="AG75" s="26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0</v>
      </c>
      <c r="I78" s="33" t="s">
        <v>0</v>
      </c>
      <c r="J78" s="141" t="s">
        <v>6</v>
      </c>
      <c r="K78" s="142"/>
      <c r="L78" s="32">
        <f>COUNTIF(C83:AF83,1)</f>
        <v>0</v>
      </c>
      <c r="M78" s="33" t="s">
        <v>0</v>
      </c>
      <c r="N78" s="141" t="s">
        <v>8</v>
      </c>
      <c r="O78" s="142"/>
      <c r="P78" s="32">
        <f>COUNTIF(C83:AF83,2)</f>
        <v>0</v>
      </c>
      <c r="Q78" s="34" t="s">
        <v>0</v>
      </c>
      <c r="R78" s="35"/>
      <c r="S78" s="149" t="s">
        <v>7</v>
      </c>
      <c r="T78" s="150"/>
      <c r="U78" s="45">
        <f>Y78+AC78</f>
        <v>0</v>
      </c>
      <c r="V78" s="46" t="s">
        <v>0</v>
      </c>
      <c r="W78" s="149" t="s">
        <v>9</v>
      </c>
      <c r="X78" s="150"/>
      <c r="Y78" s="45">
        <f>COUNTIF(C83:AF83,3)</f>
        <v>0</v>
      </c>
      <c r="Z78" s="46" t="s">
        <v>0</v>
      </c>
      <c r="AA78" s="149" t="s">
        <v>10</v>
      </c>
      <c r="AB78" s="150"/>
      <c r="AC78" s="45">
        <f>COUNTIF(C83:AF83,4)</f>
        <v>0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>DATE($B$2,$B78,C79)</f>
        <v>45597</v>
      </c>
      <c r="D80" s="3">
        <f t="shared" ref="D80:AD80" si="28">DATE($B$2,$B78,D79)</f>
        <v>45598</v>
      </c>
      <c r="E80" s="3">
        <f t="shared" si="28"/>
        <v>45599</v>
      </c>
      <c r="F80" s="3">
        <f t="shared" si="28"/>
        <v>45600</v>
      </c>
      <c r="G80" s="3">
        <f t="shared" si="28"/>
        <v>45601</v>
      </c>
      <c r="H80" s="3">
        <f t="shared" si="28"/>
        <v>45602</v>
      </c>
      <c r="I80" s="3">
        <f t="shared" si="28"/>
        <v>45603</v>
      </c>
      <c r="J80" s="3">
        <f t="shared" si="28"/>
        <v>45604</v>
      </c>
      <c r="K80" s="3">
        <f t="shared" si="28"/>
        <v>45605</v>
      </c>
      <c r="L80" s="3">
        <f t="shared" si="28"/>
        <v>45606</v>
      </c>
      <c r="M80" s="3">
        <f t="shared" si="28"/>
        <v>45607</v>
      </c>
      <c r="N80" s="3">
        <f t="shared" si="28"/>
        <v>45608</v>
      </c>
      <c r="O80" s="3">
        <f t="shared" si="28"/>
        <v>45609</v>
      </c>
      <c r="P80" s="3">
        <f t="shared" si="28"/>
        <v>45610</v>
      </c>
      <c r="Q80" s="3">
        <f t="shared" si="28"/>
        <v>45611</v>
      </c>
      <c r="R80" s="3">
        <f t="shared" si="28"/>
        <v>45612</v>
      </c>
      <c r="S80" s="3">
        <f t="shared" si="28"/>
        <v>45613</v>
      </c>
      <c r="T80" s="3">
        <f t="shared" si="28"/>
        <v>45614</v>
      </c>
      <c r="U80" s="3">
        <f t="shared" si="28"/>
        <v>45615</v>
      </c>
      <c r="V80" s="3">
        <f t="shared" si="28"/>
        <v>45616</v>
      </c>
      <c r="W80" s="3">
        <f t="shared" si="28"/>
        <v>45617</v>
      </c>
      <c r="X80" s="3">
        <f t="shared" si="28"/>
        <v>45618</v>
      </c>
      <c r="Y80" s="3">
        <f t="shared" si="28"/>
        <v>45619</v>
      </c>
      <c r="Z80" s="3">
        <f t="shared" si="28"/>
        <v>45620</v>
      </c>
      <c r="AA80" s="3">
        <f t="shared" si="28"/>
        <v>45621</v>
      </c>
      <c r="AB80" s="3">
        <f t="shared" si="28"/>
        <v>45622</v>
      </c>
      <c r="AC80" s="3">
        <f t="shared" si="28"/>
        <v>45623</v>
      </c>
      <c r="AD80" s="3">
        <f t="shared" si="28"/>
        <v>45624</v>
      </c>
      <c r="AE80" s="3">
        <f>DATE($B$2,$B78,AE79)</f>
        <v>45625</v>
      </c>
      <c r="AF80" s="3">
        <f t="shared" ref="AF80" si="29">DATE($B$2,$B78,AF79)</f>
        <v>45626</v>
      </c>
      <c r="AG80"/>
      <c r="AH80"/>
    </row>
    <row r="81" spans="2:34" ht="15" hidden="1" customHeight="1" x14ac:dyDescent="0.15">
      <c r="C81" s="1">
        <f>WEEKDAY(C80,2)</f>
        <v>5</v>
      </c>
      <c r="D81" s="1">
        <f t="shared" ref="D81:AF81" si="30">WEEKDAY(D80,2)</f>
        <v>6</v>
      </c>
      <c r="E81" s="1">
        <f t="shared" si="30"/>
        <v>7</v>
      </c>
      <c r="F81" s="1">
        <f t="shared" si="30"/>
        <v>1</v>
      </c>
      <c r="G81" s="1">
        <f t="shared" si="30"/>
        <v>2</v>
      </c>
      <c r="H81" s="1">
        <f t="shared" si="30"/>
        <v>3</v>
      </c>
      <c r="I81" s="1">
        <f t="shared" si="30"/>
        <v>4</v>
      </c>
      <c r="J81" s="1">
        <f t="shared" si="30"/>
        <v>5</v>
      </c>
      <c r="K81" s="1">
        <f t="shared" si="30"/>
        <v>6</v>
      </c>
      <c r="L81" s="1">
        <f t="shared" si="30"/>
        <v>7</v>
      </c>
      <c r="M81" s="1">
        <f t="shared" si="30"/>
        <v>1</v>
      </c>
      <c r="N81" s="1">
        <f t="shared" si="30"/>
        <v>2</v>
      </c>
      <c r="O81" s="1">
        <f t="shared" si="30"/>
        <v>3</v>
      </c>
      <c r="P81" s="1">
        <f t="shared" si="30"/>
        <v>4</v>
      </c>
      <c r="Q81" s="1">
        <f t="shared" si="30"/>
        <v>5</v>
      </c>
      <c r="R81" s="1">
        <f t="shared" si="30"/>
        <v>6</v>
      </c>
      <c r="S81" s="1">
        <f t="shared" si="30"/>
        <v>7</v>
      </c>
      <c r="T81" s="1">
        <f t="shared" si="30"/>
        <v>1</v>
      </c>
      <c r="U81" s="1">
        <f t="shared" si="30"/>
        <v>2</v>
      </c>
      <c r="V81" s="1">
        <f t="shared" si="30"/>
        <v>3</v>
      </c>
      <c r="W81" s="1">
        <f t="shared" si="30"/>
        <v>4</v>
      </c>
      <c r="X81" s="1">
        <f t="shared" si="30"/>
        <v>5</v>
      </c>
      <c r="Y81" s="1">
        <f t="shared" si="30"/>
        <v>6</v>
      </c>
      <c r="Z81" s="1">
        <f t="shared" si="30"/>
        <v>7</v>
      </c>
      <c r="AA81" s="1">
        <f t="shared" si="30"/>
        <v>1</v>
      </c>
      <c r="AB81" s="1">
        <f t="shared" si="30"/>
        <v>2</v>
      </c>
      <c r="AC81" s="1">
        <f t="shared" si="30"/>
        <v>3</v>
      </c>
      <c r="AD81" s="1">
        <f t="shared" si="30"/>
        <v>4</v>
      </c>
      <c r="AE81" s="1">
        <f t="shared" si="30"/>
        <v>5</v>
      </c>
      <c r="AF81" s="1">
        <f t="shared" si="30"/>
        <v>6</v>
      </c>
      <c r="AG81"/>
      <c r="AH81"/>
    </row>
    <row r="82" spans="2:34" ht="22.5" customHeight="1" x14ac:dyDescent="0.15">
      <c r="B82" s="7" t="s">
        <v>1</v>
      </c>
      <c r="C82" s="9" t="str">
        <f>CHOOSE(WEEKDAY(C80),"日","月","火","水","木","金","土")</f>
        <v>金</v>
      </c>
      <c r="D82" s="9" t="str">
        <f>CHOOSE(WEEKDAY(D80),"日","月","火","水","木","金","土")</f>
        <v>土</v>
      </c>
      <c r="E82" s="9" t="str">
        <f t="shared" ref="E82:AF82" si="31">CHOOSE(WEEKDAY(E80),"日","月","火","水","木","金","土")</f>
        <v>日</v>
      </c>
      <c r="F82" s="9" t="str">
        <f t="shared" si="31"/>
        <v>月</v>
      </c>
      <c r="G82" s="9" t="str">
        <f t="shared" si="31"/>
        <v>火</v>
      </c>
      <c r="H82" s="9" t="str">
        <f t="shared" si="31"/>
        <v>水</v>
      </c>
      <c r="I82" s="9" t="str">
        <f t="shared" si="31"/>
        <v>木</v>
      </c>
      <c r="J82" s="9" t="str">
        <f t="shared" si="31"/>
        <v>金</v>
      </c>
      <c r="K82" s="9" t="str">
        <f t="shared" si="31"/>
        <v>土</v>
      </c>
      <c r="L82" s="9" t="str">
        <f t="shared" si="31"/>
        <v>日</v>
      </c>
      <c r="M82" s="9" t="str">
        <f t="shared" si="31"/>
        <v>月</v>
      </c>
      <c r="N82" s="9" t="str">
        <f t="shared" si="31"/>
        <v>火</v>
      </c>
      <c r="O82" s="9" t="str">
        <f t="shared" si="31"/>
        <v>水</v>
      </c>
      <c r="P82" s="9" t="str">
        <f t="shared" si="31"/>
        <v>木</v>
      </c>
      <c r="Q82" s="9" t="str">
        <f t="shared" si="31"/>
        <v>金</v>
      </c>
      <c r="R82" s="9" t="str">
        <f t="shared" si="31"/>
        <v>土</v>
      </c>
      <c r="S82" s="9" t="str">
        <f t="shared" si="31"/>
        <v>日</v>
      </c>
      <c r="T82" s="9" t="str">
        <f t="shared" si="31"/>
        <v>月</v>
      </c>
      <c r="U82" s="9" t="str">
        <f t="shared" si="31"/>
        <v>火</v>
      </c>
      <c r="V82" s="9" t="str">
        <f t="shared" si="31"/>
        <v>水</v>
      </c>
      <c r="W82" s="9" t="str">
        <f t="shared" si="31"/>
        <v>木</v>
      </c>
      <c r="X82" s="9" t="str">
        <f t="shared" si="31"/>
        <v>金</v>
      </c>
      <c r="Y82" s="9" t="str">
        <f t="shared" si="31"/>
        <v>土</v>
      </c>
      <c r="Z82" s="9" t="str">
        <f t="shared" si="31"/>
        <v>日</v>
      </c>
      <c r="AA82" s="9" t="str">
        <f t="shared" si="31"/>
        <v>月</v>
      </c>
      <c r="AB82" s="9" t="str">
        <f t="shared" si="31"/>
        <v>火</v>
      </c>
      <c r="AC82" s="9" t="str">
        <f t="shared" si="31"/>
        <v>水</v>
      </c>
      <c r="AD82" s="9" t="str">
        <f t="shared" si="31"/>
        <v>木</v>
      </c>
      <c r="AE82" s="9" t="str">
        <f t="shared" si="31"/>
        <v>金</v>
      </c>
      <c r="AF82" s="9" t="str">
        <f t="shared" si="31"/>
        <v>土</v>
      </c>
      <c r="AG82"/>
      <c r="AH82"/>
    </row>
    <row r="83" spans="2:34" ht="24" customHeight="1" x14ac:dyDescent="0.15">
      <c r="B83" s="24" t="s">
        <v>14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/>
      <c r="AH83"/>
    </row>
    <row r="84" spans="2:34" ht="24" customHeight="1" x14ac:dyDescent="0.15">
      <c r="B84" s="24" t="s">
        <v>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56"/>
      <c r="E85" s="56"/>
      <c r="F85" s="56" t="s">
        <v>127</v>
      </c>
      <c r="G85" s="56" t="s">
        <v>137</v>
      </c>
      <c r="H85" s="56" t="s">
        <v>138</v>
      </c>
      <c r="I85" s="56" t="s">
        <v>139</v>
      </c>
      <c r="J85" s="56" t="s">
        <v>140</v>
      </c>
      <c r="K85" s="56"/>
      <c r="L85" s="56"/>
      <c r="M85" s="56" t="s">
        <v>141</v>
      </c>
      <c r="N85" s="56"/>
      <c r="O85" s="112" t="s">
        <v>142</v>
      </c>
      <c r="P85" s="56" t="s">
        <v>143</v>
      </c>
      <c r="Q85" s="56"/>
      <c r="R85" s="56"/>
      <c r="S85" s="56"/>
      <c r="T85" s="56"/>
      <c r="U85" s="56"/>
      <c r="V85" s="56"/>
      <c r="W85" s="56"/>
      <c r="X85" s="56"/>
      <c r="Y85" s="112" t="s">
        <v>42</v>
      </c>
      <c r="Z85" s="56"/>
      <c r="AA85" s="56"/>
      <c r="AB85" s="56"/>
      <c r="AC85" s="56"/>
      <c r="AD85" s="56"/>
      <c r="AE85" s="56"/>
      <c r="AF85" s="5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0</v>
      </c>
      <c r="I88" s="33" t="s">
        <v>0</v>
      </c>
      <c r="J88" s="141" t="s">
        <v>6</v>
      </c>
      <c r="K88" s="142"/>
      <c r="L88" s="32">
        <f>COUNTIF(C93:AG93,1)</f>
        <v>0</v>
      </c>
      <c r="M88" s="33" t="s">
        <v>0</v>
      </c>
      <c r="N88" s="141" t="s">
        <v>8</v>
      </c>
      <c r="O88" s="142"/>
      <c r="P88" s="32">
        <f>COUNTIF(C93:AG93,2)</f>
        <v>0</v>
      </c>
      <c r="Q88" s="34" t="s">
        <v>0</v>
      </c>
      <c r="R88" s="35"/>
      <c r="S88" s="146" t="s">
        <v>7</v>
      </c>
      <c r="T88" s="147"/>
      <c r="U88" s="37">
        <f>Y88+AC88</f>
        <v>0</v>
      </c>
      <c r="V88" s="32" t="s">
        <v>0</v>
      </c>
      <c r="W88" s="141" t="s">
        <v>9</v>
      </c>
      <c r="X88" s="142"/>
      <c r="Y88" s="37">
        <f>COUNTIF(C93:AG93,3)</f>
        <v>0</v>
      </c>
      <c r="Z88" s="32" t="s">
        <v>0</v>
      </c>
      <c r="AA88" s="141" t="s">
        <v>10</v>
      </c>
      <c r="AB88" s="142"/>
      <c r="AC88" s="31">
        <f>COUNTIF(C93:AG93,4)</f>
        <v>0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>DATE($B$2,$B88,C89)</f>
        <v>45627</v>
      </c>
      <c r="D90" s="3">
        <f t="shared" ref="D90:AD90" si="32">DATE($B$2,$B88,D89)</f>
        <v>45628</v>
      </c>
      <c r="E90" s="3">
        <f t="shared" si="32"/>
        <v>45629</v>
      </c>
      <c r="F90" s="3">
        <f t="shared" si="32"/>
        <v>45630</v>
      </c>
      <c r="G90" s="3">
        <f t="shared" si="32"/>
        <v>45631</v>
      </c>
      <c r="H90" s="3">
        <f t="shared" si="32"/>
        <v>45632</v>
      </c>
      <c r="I90" s="3">
        <f t="shared" si="32"/>
        <v>45633</v>
      </c>
      <c r="J90" s="3">
        <f t="shared" si="32"/>
        <v>45634</v>
      </c>
      <c r="K90" s="3">
        <f t="shared" si="32"/>
        <v>45635</v>
      </c>
      <c r="L90" s="3">
        <f t="shared" si="32"/>
        <v>45636</v>
      </c>
      <c r="M90" s="3">
        <f t="shared" si="32"/>
        <v>45637</v>
      </c>
      <c r="N90" s="3">
        <f t="shared" si="32"/>
        <v>45638</v>
      </c>
      <c r="O90" s="3">
        <f t="shared" si="32"/>
        <v>45639</v>
      </c>
      <c r="P90" s="3">
        <f t="shared" si="32"/>
        <v>45640</v>
      </c>
      <c r="Q90" s="3">
        <f t="shared" si="32"/>
        <v>45641</v>
      </c>
      <c r="R90" s="3">
        <f t="shared" si="32"/>
        <v>45642</v>
      </c>
      <c r="S90" s="3">
        <f t="shared" si="32"/>
        <v>45643</v>
      </c>
      <c r="T90" s="3">
        <f t="shared" si="32"/>
        <v>45644</v>
      </c>
      <c r="U90" s="3">
        <f t="shared" si="32"/>
        <v>45645</v>
      </c>
      <c r="V90" s="3">
        <f t="shared" si="32"/>
        <v>45646</v>
      </c>
      <c r="W90" s="3">
        <f t="shared" si="32"/>
        <v>45647</v>
      </c>
      <c r="X90" s="3">
        <f t="shared" si="32"/>
        <v>45648</v>
      </c>
      <c r="Y90" s="3">
        <f t="shared" si="32"/>
        <v>45649</v>
      </c>
      <c r="Z90" s="3">
        <f t="shared" si="32"/>
        <v>45650</v>
      </c>
      <c r="AA90" s="3">
        <f t="shared" si="32"/>
        <v>45651</v>
      </c>
      <c r="AB90" s="3">
        <f t="shared" si="32"/>
        <v>45652</v>
      </c>
      <c r="AC90" s="3">
        <f t="shared" si="32"/>
        <v>45653</v>
      </c>
      <c r="AD90" s="3">
        <f t="shared" si="32"/>
        <v>45654</v>
      </c>
      <c r="AE90" s="3">
        <f>DATE($B$2,$B88,AE89)</f>
        <v>45655</v>
      </c>
      <c r="AF90" s="3">
        <f t="shared" ref="AF90:AG90" si="33">DATE($B$2,$B88,AF89)</f>
        <v>45656</v>
      </c>
      <c r="AG90" s="3">
        <f t="shared" si="33"/>
        <v>45657</v>
      </c>
      <c r="AH90"/>
    </row>
    <row r="91" spans="2:34" ht="15" hidden="1" customHeight="1" x14ac:dyDescent="0.15">
      <c r="C91" s="1">
        <f>WEEKDAY(C90,2)</f>
        <v>7</v>
      </c>
      <c r="D91" s="1">
        <f t="shared" ref="D91:AG91" si="34">WEEKDAY(D90,2)</f>
        <v>1</v>
      </c>
      <c r="E91" s="1">
        <f t="shared" si="34"/>
        <v>2</v>
      </c>
      <c r="F91" s="1">
        <f t="shared" si="34"/>
        <v>3</v>
      </c>
      <c r="G91" s="1">
        <f t="shared" si="34"/>
        <v>4</v>
      </c>
      <c r="H91" s="1">
        <f t="shared" si="34"/>
        <v>5</v>
      </c>
      <c r="I91" s="1">
        <f t="shared" si="34"/>
        <v>6</v>
      </c>
      <c r="J91" s="1">
        <f t="shared" si="34"/>
        <v>7</v>
      </c>
      <c r="K91" s="1">
        <f t="shared" si="34"/>
        <v>1</v>
      </c>
      <c r="L91" s="1">
        <f t="shared" si="34"/>
        <v>2</v>
      </c>
      <c r="M91" s="1">
        <f t="shared" si="34"/>
        <v>3</v>
      </c>
      <c r="N91" s="1">
        <f t="shared" si="34"/>
        <v>4</v>
      </c>
      <c r="O91" s="1">
        <f t="shared" si="34"/>
        <v>5</v>
      </c>
      <c r="P91" s="1">
        <f t="shared" si="34"/>
        <v>6</v>
      </c>
      <c r="Q91" s="1">
        <f t="shared" si="34"/>
        <v>7</v>
      </c>
      <c r="R91" s="1">
        <f t="shared" si="34"/>
        <v>1</v>
      </c>
      <c r="S91" s="1">
        <f t="shared" si="34"/>
        <v>2</v>
      </c>
      <c r="T91" s="1">
        <f t="shared" si="34"/>
        <v>3</v>
      </c>
      <c r="U91" s="1">
        <f t="shared" si="34"/>
        <v>4</v>
      </c>
      <c r="V91" s="1">
        <f t="shared" si="34"/>
        <v>5</v>
      </c>
      <c r="W91" s="1">
        <f t="shared" si="34"/>
        <v>6</v>
      </c>
      <c r="X91" s="1">
        <f t="shared" si="34"/>
        <v>7</v>
      </c>
      <c r="Y91" s="1">
        <f t="shared" si="34"/>
        <v>1</v>
      </c>
      <c r="Z91" s="1">
        <f t="shared" si="34"/>
        <v>2</v>
      </c>
      <c r="AA91" s="1">
        <f t="shared" si="34"/>
        <v>3</v>
      </c>
      <c r="AB91" s="1">
        <f t="shared" si="34"/>
        <v>4</v>
      </c>
      <c r="AC91" s="1">
        <f t="shared" si="34"/>
        <v>5</v>
      </c>
      <c r="AD91" s="1">
        <f t="shared" si="34"/>
        <v>6</v>
      </c>
      <c r="AE91" s="1">
        <f t="shared" si="34"/>
        <v>7</v>
      </c>
      <c r="AF91" s="1">
        <f t="shared" si="34"/>
        <v>1</v>
      </c>
      <c r="AG91" s="1">
        <f t="shared" si="34"/>
        <v>2</v>
      </c>
      <c r="AH91"/>
    </row>
    <row r="92" spans="2:34" ht="22.5" customHeight="1" x14ac:dyDescent="0.15">
      <c r="B92" s="7" t="s">
        <v>1</v>
      </c>
      <c r="C92" s="9" t="str">
        <f>CHOOSE(WEEKDAY(C90),"日","月","火","水","木","金","土")</f>
        <v>日</v>
      </c>
      <c r="D92" s="9" t="str">
        <f>CHOOSE(WEEKDAY(D90),"日","月","火","水","木","金","土")</f>
        <v>月</v>
      </c>
      <c r="E92" s="9" t="str">
        <f t="shared" ref="E92:AG92" si="35">CHOOSE(WEEKDAY(E90),"日","月","火","水","木","金","土")</f>
        <v>火</v>
      </c>
      <c r="F92" s="9" t="str">
        <f t="shared" si="35"/>
        <v>水</v>
      </c>
      <c r="G92" s="9" t="str">
        <f t="shared" si="35"/>
        <v>木</v>
      </c>
      <c r="H92" s="9" t="str">
        <f t="shared" si="35"/>
        <v>金</v>
      </c>
      <c r="I92" s="9" t="str">
        <f t="shared" si="35"/>
        <v>土</v>
      </c>
      <c r="J92" s="9" t="str">
        <f t="shared" si="35"/>
        <v>日</v>
      </c>
      <c r="K92" s="9" t="str">
        <f t="shared" si="35"/>
        <v>月</v>
      </c>
      <c r="L92" s="9" t="str">
        <f t="shared" si="35"/>
        <v>火</v>
      </c>
      <c r="M92" s="9" t="str">
        <f t="shared" si="35"/>
        <v>水</v>
      </c>
      <c r="N92" s="9" t="str">
        <f t="shared" si="35"/>
        <v>木</v>
      </c>
      <c r="O92" s="9" t="str">
        <f t="shared" si="35"/>
        <v>金</v>
      </c>
      <c r="P92" s="9" t="str">
        <f t="shared" si="35"/>
        <v>土</v>
      </c>
      <c r="Q92" s="9" t="str">
        <f t="shared" si="35"/>
        <v>日</v>
      </c>
      <c r="R92" s="9" t="str">
        <f t="shared" si="35"/>
        <v>月</v>
      </c>
      <c r="S92" s="9" t="str">
        <f t="shared" si="35"/>
        <v>火</v>
      </c>
      <c r="T92" s="9" t="str">
        <f t="shared" si="35"/>
        <v>水</v>
      </c>
      <c r="U92" s="9" t="str">
        <f t="shared" si="35"/>
        <v>木</v>
      </c>
      <c r="V92" s="9" t="str">
        <f t="shared" si="35"/>
        <v>金</v>
      </c>
      <c r="W92" s="9" t="str">
        <f t="shared" si="35"/>
        <v>土</v>
      </c>
      <c r="X92" s="9" t="str">
        <f t="shared" si="35"/>
        <v>日</v>
      </c>
      <c r="Y92" s="9" t="str">
        <f t="shared" si="35"/>
        <v>月</v>
      </c>
      <c r="Z92" s="9" t="str">
        <f t="shared" si="35"/>
        <v>火</v>
      </c>
      <c r="AA92" s="9" t="str">
        <f t="shared" si="35"/>
        <v>水</v>
      </c>
      <c r="AB92" s="9" t="str">
        <f t="shared" si="35"/>
        <v>木</v>
      </c>
      <c r="AC92" s="9" t="str">
        <f t="shared" si="35"/>
        <v>金</v>
      </c>
      <c r="AD92" s="9" t="str">
        <f t="shared" si="35"/>
        <v>土</v>
      </c>
      <c r="AE92" s="9" t="str">
        <f t="shared" si="35"/>
        <v>日</v>
      </c>
      <c r="AF92" s="9" t="str">
        <f t="shared" si="35"/>
        <v>月</v>
      </c>
      <c r="AG92" s="9" t="str">
        <f t="shared" si="35"/>
        <v>火</v>
      </c>
      <c r="AH92"/>
    </row>
    <row r="93" spans="2:34" ht="24" customHeight="1" x14ac:dyDescent="0.15">
      <c r="B93" s="24" t="s">
        <v>14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/>
    </row>
    <row r="94" spans="2:34" ht="24" customHeight="1" x14ac:dyDescent="0.15">
      <c r="B94" s="24" t="s">
        <v>13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26"/>
      <c r="H95" s="26"/>
      <c r="I95" s="26"/>
      <c r="J95" s="26"/>
      <c r="K95" s="50" t="s">
        <v>86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56"/>
      <c r="Y95" s="56"/>
      <c r="Z95" s="56"/>
      <c r="AA95" s="107" t="s">
        <v>144</v>
      </c>
      <c r="AB95" s="26"/>
      <c r="AC95" s="56"/>
      <c r="AD95" s="56"/>
      <c r="AE95" s="56"/>
      <c r="AF95" s="56"/>
      <c r="AG95" s="56"/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0</v>
      </c>
      <c r="I99" s="33" t="s">
        <v>0</v>
      </c>
      <c r="J99" s="141" t="s">
        <v>6</v>
      </c>
      <c r="K99" s="142"/>
      <c r="L99" s="32">
        <f>COUNTIF(C104:AG104,1)</f>
        <v>0</v>
      </c>
      <c r="M99" s="33" t="s">
        <v>0</v>
      </c>
      <c r="N99" s="141" t="s">
        <v>8</v>
      </c>
      <c r="O99" s="142"/>
      <c r="P99" s="32">
        <f>COUNTIF(C104:AG104,2)</f>
        <v>0</v>
      </c>
      <c r="Q99" s="34" t="s">
        <v>0</v>
      </c>
      <c r="R99" s="35"/>
      <c r="S99" s="146" t="s">
        <v>7</v>
      </c>
      <c r="T99" s="147"/>
      <c r="U99" s="37">
        <f>Y99+AC99</f>
        <v>0</v>
      </c>
      <c r="V99" s="38" t="s">
        <v>0</v>
      </c>
      <c r="W99" s="142" t="s">
        <v>9</v>
      </c>
      <c r="X99" s="142"/>
      <c r="Y99" s="37">
        <f>COUNTIF(C104:AG104,3)</f>
        <v>0</v>
      </c>
      <c r="Z99" s="32" t="s">
        <v>0</v>
      </c>
      <c r="AA99" s="141" t="s">
        <v>10</v>
      </c>
      <c r="AB99" s="142"/>
      <c r="AC99" s="31">
        <f>COUNTIF(C104:AG104,4)</f>
        <v>0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>DATE($B$98,$B99,C100)</f>
        <v>45658</v>
      </c>
      <c r="D101" s="3">
        <f t="shared" ref="D101:AF101" si="36">DATE($B$98,$B99,D100)</f>
        <v>45659</v>
      </c>
      <c r="E101" s="3">
        <f t="shared" si="36"/>
        <v>45660</v>
      </c>
      <c r="F101" s="3">
        <f t="shared" si="36"/>
        <v>45661</v>
      </c>
      <c r="G101" s="3">
        <f t="shared" si="36"/>
        <v>45662</v>
      </c>
      <c r="H101" s="3">
        <f t="shared" si="36"/>
        <v>45663</v>
      </c>
      <c r="I101" s="3">
        <f t="shared" si="36"/>
        <v>45664</v>
      </c>
      <c r="J101" s="3">
        <f t="shared" si="36"/>
        <v>45665</v>
      </c>
      <c r="K101" s="3">
        <f t="shared" si="36"/>
        <v>45666</v>
      </c>
      <c r="L101" s="3">
        <f t="shared" si="36"/>
        <v>45667</v>
      </c>
      <c r="M101" s="3">
        <f t="shared" si="36"/>
        <v>45668</v>
      </c>
      <c r="N101" s="3">
        <f t="shared" si="36"/>
        <v>45669</v>
      </c>
      <c r="O101" s="3">
        <f t="shared" si="36"/>
        <v>45670</v>
      </c>
      <c r="P101" s="3">
        <f t="shared" si="36"/>
        <v>45671</v>
      </c>
      <c r="Q101" s="3">
        <f t="shared" si="36"/>
        <v>45672</v>
      </c>
      <c r="R101" s="3">
        <f t="shared" si="36"/>
        <v>45673</v>
      </c>
      <c r="S101" s="3">
        <f t="shared" si="36"/>
        <v>45674</v>
      </c>
      <c r="T101" s="3">
        <f t="shared" si="36"/>
        <v>45675</v>
      </c>
      <c r="U101" s="3">
        <f t="shared" si="36"/>
        <v>45676</v>
      </c>
      <c r="V101" s="3">
        <f t="shared" si="36"/>
        <v>45677</v>
      </c>
      <c r="W101" s="3">
        <f t="shared" si="36"/>
        <v>45678</v>
      </c>
      <c r="X101" s="3">
        <f t="shared" si="36"/>
        <v>45679</v>
      </c>
      <c r="Y101" s="3">
        <f t="shared" si="36"/>
        <v>45680</v>
      </c>
      <c r="Z101" s="3">
        <f t="shared" si="36"/>
        <v>45681</v>
      </c>
      <c r="AA101" s="3">
        <f t="shared" si="36"/>
        <v>45682</v>
      </c>
      <c r="AB101" s="3">
        <f t="shared" si="36"/>
        <v>45683</v>
      </c>
      <c r="AC101" s="3">
        <f t="shared" si="36"/>
        <v>45684</v>
      </c>
      <c r="AD101" s="3">
        <f t="shared" si="36"/>
        <v>45685</v>
      </c>
      <c r="AE101" s="3">
        <f t="shared" si="36"/>
        <v>45686</v>
      </c>
      <c r="AF101" s="3">
        <f t="shared" si="36"/>
        <v>45687</v>
      </c>
      <c r="AG101" s="3">
        <f t="shared" ref="AG101" si="37">DATE($B$2,$B99,AG100)</f>
        <v>45322</v>
      </c>
      <c r="AH101"/>
    </row>
    <row r="102" spans="2:34" ht="15" hidden="1" customHeight="1" x14ac:dyDescent="0.15">
      <c r="C102" s="1">
        <f>WEEKDAY(C101,2)</f>
        <v>3</v>
      </c>
      <c r="D102" s="1">
        <f t="shared" ref="D102:AG102" si="38">WEEKDAY(D101,2)</f>
        <v>4</v>
      </c>
      <c r="E102" s="1">
        <f t="shared" si="38"/>
        <v>5</v>
      </c>
      <c r="F102" s="1">
        <f t="shared" si="38"/>
        <v>6</v>
      </c>
      <c r="G102" s="1">
        <f t="shared" si="38"/>
        <v>7</v>
      </c>
      <c r="H102" s="1">
        <f t="shared" si="38"/>
        <v>1</v>
      </c>
      <c r="I102" s="1">
        <f t="shared" si="38"/>
        <v>2</v>
      </c>
      <c r="J102" s="1">
        <f t="shared" si="38"/>
        <v>3</v>
      </c>
      <c r="K102" s="1">
        <f t="shared" si="38"/>
        <v>4</v>
      </c>
      <c r="L102" s="1">
        <f t="shared" si="38"/>
        <v>5</v>
      </c>
      <c r="M102" s="1">
        <f t="shared" si="38"/>
        <v>6</v>
      </c>
      <c r="N102" s="1">
        <f t="shared" si="38"/>
        <v>7</v>
      </c>
      <c r="O102" s="1">
        <f t="shared" si="38"/>
        <v>1</v>
      </c>
      <c r="P102" s="1">
        <f t="shared" si="38"/>
        <v>2</v>
      </c>
      <c r="Q102" s="1">
        <f t="shared" si="38"/>
        <v>3</v>
      </c>
      <c r="R102" s="1">
        <f t="shared" si="38"/>
        <v>4</v>
      </c>
      <c r="S102" s="1">
        <f t="shared" si="38"/>
        <v>5</v>
      </c>
      <c r="T102" s="1">
        <f t="shared" si="38"/>
        <v>6</v>
      </c>
      <c r="U102" s="1">
        <f t="shared" si="38"/>
        <v>7</v>
      </c>
      <c r="V102" s="1">
        <f t="shared" si="38"/>
        <v>1</v>
      </c>
      <c r="W102" s="1">
        <f t="shared" si="38"/>
        <v>2</v>
      </c>
      <c r="X102" s="1">
        <f t="shared" si="38"/>
        <v>3</v>
      </c>
      <c r="Y102" s="1">
        <f t="shared" si="38"/>
        <v>4</v>
      </c>
      <c r="Z102" s="1">
        <f t="shared" si="38"/>
        <v>5</v>
      </c>
      <c r="AA102" s="1">
        <f t="shared" si="38"/>
        <v>6</v>
      </c>
      <c r="AB102" s="1">
        <f t="shared" si="38"/>
        <v>7</v>
      </c>
      <c r="AC102" s="1">
        <f t="shared" si="38"/>
        <v>1</v>
      </c>
      <c r="AD102" s="1">
        <f t="shared" si="38"/>
        <v>2</v>
      </c>
      <c r="AE102" s="1">
        <f t="shared" si="38"/>
        <v>3</v>
      </c>
      <c r="AF102" s="1">
        <f t="shared" si="38"/>
        <v>4</v>
      </c>
      <c r="AG102" s="1">
        <f t="shared" si="38"/>
        <v>3</v>
      </c>
      <c r="AH102"/>
    </row>
    <row r="103" spans="2:34" ht="22.5" customHeight="1" x14ac:dyDescent="0.15">
      <c r="B103" s="7" t="s">
        <v>1</v>
      </c>
      <c r="C103" s="9" t="str">
        <f>CHOOSE(WEEKDAY(C101),"日","月","火","水","木","金","土")</f>
        <v>水</v>
      </c>
      <c r="D103" s="9" t="str">
        <f>CHOOSE(WEEKDAY(D101),"日","月","火","水","木","金","土")</f>
        <v>木</v>
      </c>
      <c r="E103" s="9" t="str">
        <f t="shared" ref="E103:AG103" si="39">CHOOSE(WEEKDAY(E101),"日","月","火","水","木","金","土")</f>
        <v>金</v>
      </c>
      <c r="F103" s="9" t="str">
        <f t="shared" si="39"/>
        <v>土</v>
      </c>
      <c r="G103" s="9" t="str">
        <f t="shared" si="39"/>
        <v>日</v>
      </c>
      <c r="H103" s="9" t="str">
        <f t="shared" si="39"/>
        <v>月</v>
      </c>
      <c r="I103" s="9" t="str">
        <f t="shared" si="39"/>
        <v>火</v>
      </c>
      <c r="J103" s="9" t="str">
        <f t="shared" si="39"/>
        <v>水</v>
      </c>
      <c r="K103" s="9" t="str">
        <f t="shared" si="39"/>
        <v>木</v>
      </c>
      <c r="L103" s="9" t="str">
        <f t="shared" si="39"/>
        <v>金</v>
      </c>
      <c r="M103" s="9" t="str">
        <f t="shared" si="39"/>
        <v>土</v>
      </c>
      <c r="N103" s="9" t="str">
        <f t="shared" si="39"/>
        <v>日</v>
      </c>
      <c r="O103" s="9" t="str">
        <f t="shared" si="39"/>
        <v>月</v>
      </c>
      <c r="P103" s="9" t="str">
        <f t="shared" si="39"/>
        <v>火</v>
      </c>
      <c r="Q103" s="9" t="str">
        <f t="shared" si="39"/>
        <v>水</v>
      </c>
      <c r="R103" s="9" t="str">
        <f t="shared" si="39"/>
        <v>木</v>
      </c>
      <c r="S103" s="9" t="str">
        <f t="shared" si="39"/>
        <v>金</v>
      </c>
      <c r="T103" s="9" t="str">
        <f t="shared" si="39"/>
        <v>土</v>
      </c>
      <c r="U103" s="9" t="str">
        <f t="shared" si="39"/>
        <v>日</v>
      </c>
      <c r="V103" s="9" t="str">
        <f t="shared" si="39"/>
        <v>月</v>
      </c>
      <c r="W103" s="9" t="str">
        <f t="shared" si="39"/>
        <v>火</v>
      </c>
      <c r="X103" s="9" t="str">
        <f t="shared" si="39"/>
        <v>水</v>
      </c>
      <c r="Y103" s="9" t="str">
        <f t="shared" si="39"/>
        <v>木</v>
      </c>
      <c r="Z103" s="9" t="str">
        <f t="shared" si="39"/>
        <v>金</v>
      </c>
      <c r="AA103" s="9" t="str">
        <f t="shared" si="39"/>
        <v>土</v>
      </c>
      <c r="AB103" s="9" t="str">
        <f t="shared" si="39"/>
        <v>日</v>
      </c>
      <c r="AC103" s="9" t="str">
        <f t="shared" si="39"/>
        <v>月</v>
      </c>
      <c r="AD103" s="9" t="str">
        <f t="shared" si="39"/>
        <v>火</v>
      </c>
      <c r="AE103" s="9" t="str">
        <f t="shared" si="39"/>
        <v>水</v>
      </c>
      <c r="AF103" s="9" t="str">
        <f t="shared" si="39"/>
        <v>木</v>
      </c>
      <c r="AG103" s="9" t="str">
        <f t="shared" si="39"/>
        <v>水</v>
      </c>
      <c r="AH103"/>
    </row>
    <row r="104" spans="2:34" ht="24" customHeight="1" x14ac:dyDescent="0.15">
      <c r="B104" s="24" t="s">
        <v>14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/>
    </row>
    <row r="105" spans="2:34" ht="24" customHeight="1" x14ac:dyDescent="0.15">
      <c r="B105" s="24" t="s">
        <v>13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/>
    </row>
    <row r="106" spans="2:34" ht="68.25" customHeight="1" thickBot="1" x14ac:dyDescent="0.2">
      <c r="B106" s="25" t="s">
        <v>2</v>
      </c>
      <c r="C106" s="56"/>
      <c r="D106" s="56"/>
      <c r="E106" s="56"/>
      <c r="F106" s="56"/>
      <c r="G106" s="56"/>
      <c r="H106" s="107"/>
      <c r="I106" s="107" t="s">
        <v>145</v>
      </c>
      <c r="J106" s="56" t="s">
        <v>177</v>
      </c>
      <c r="K106" s="56" t="s">
        <v>146</v>
      </c>
      <c r="L106" s="56"/>
      <c r="M106" s="56"/>
      <c r="N106" s="56"/>
      <c r="O106" s="56"/>
      <c r="P106" s="56" t="s">
        <v>148</v>
      </c>
      <c r="Q106" s="56" t="s">
        <v>149</v>
      </c>
      <c r="R106" s="56" t="s">
        <v>147</v>
      </c>
      <c r="S106" s="56" t="s">
        <v>147</v>
      </c>
      <c r="T106" s="56"/>
      <c r="U106" s="56"/>
      <c r="V106" s="56" t="s">
        <v>150</v>
      </c>
      <c r="W106" s="56" t="s">
        <v>151</v>
      </c>
      <c r="X106" s="56" t="s">
        <v>152</v>
      </c>
      <c r="Y106" s="56" t="s">
        <v>153</v>
      </c>
      <c r="Z106" s="56"/>
      <c r="AA106" s="56"/>
      <c r="AB106" s="56"/>
      <c r="AC106" s="56"/>
      <c r="AD106" s="56"/>
      <c r="AE106" s="56"/>
      <c r="AF106" s="56"/>
      <c r="AG106" s="5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0</v>
      </c>
      <c r="I109" s="33" t="s">
        <v>0</v>
      </c>
      <c r="J109" s="141" t="s">
        <v>6</v>
      </c>
      <c r="K109" s="142"/>
      <c r="L109" s="32">
        <f>COUNTIF(C114:AE114,1)</f>
        <v>0</v>
      </c>
      <c r="M109" s="33" t="s">
        <v>0</v>
      </c>
      <c r="N109" s="141" t="s">
        <v>8</v>
      </c>
      <c r="O109" s="142"/>
      <c r="P109" s="32">
        <f>COUNTIF(C114:AE114,2)</f>
        <v>0</v>
      </c>
      <c r="Q109" s="34" t="s">
        <v>0</v>
      </c>
      <c r="R109" s="35"/>
      <c r="S109" s="146" t="s">
        <v>7</v>
      </c>
      <c r="T109" s="147"/>
      <c r="U109" s="37">
        <f>Y109+AC109</f>
        <v>0</v>
      </c>
      <c r="V109" s="32" t="s">
        <v>0</v>
      </c>
      <c r="W109" s="141" t="s">
        <v>9</v>
      </c>
      <c r="X109" s="142"/>
      <c r="Y109" s="37">
        <f>COUNTIF(C114:AE114,3)</f>
        <v>0</v>
      </c>
      <c r="Z109" s="32" t="s">
        <v>0</v>
      </c>
      <c r="AA109" s="141" t="s">
        <v>10</v>
      </c>
      <c r="AB109" s="142"/>
      <c r="AC109" s="31">
        <f>COUNTIF(C114:AE114,4)</f>
        <v>0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>DATE($B$98,$B109,C110)</f>
        <v>45689</v>
      </c>
      <c r="D111" s="3">
        <f t="shared" ref="D111:AD111" si="40">DATE($B$98,$B109,D110)</f>
        <v>45690</v>
      </c>
      <c r="E111" s="3">
        <f t="shared" si="40"/>
        <v>45691</v>
      </c>
      <c r="F111" s="3">
        <f t="shared" si="40"/>
        <v>45692</v>
      </c>
      <c r="G111" s="3">
        <f t="shared" si="40"/>
        <v>45693</v>
      </c>
      <c r="H111" s="3">
        <f t="shared" si="40"/>
        <v>45694</v>
      </c>
      <c r="I111" s="3">
        <f t="shared" si="40"/>
        <v>45695</v>
      </c>
      <c r="J111" s="3">
        <f t="shared" si="40"/>
        <v>45696</v>
      </c>
      <c r="K111" s="3">
        <f t="shared" si="40"/>
        <v>45697</v>
      </c>
      <c r="L111" s="3">
        <f t="shared" si="40"/>
        <v>45698</v>
      </c>
      <c r="M111" s="3">
        <f t="shared" si="40"/>
        <v>45699</v>
      </c>
      <c r="N111" s="3">
        <f t="shared" si="40"/>
        <v>45700</v>
      </c>
      <c r="O111" s="3">
        <f t="shared" si="40"/>
        <v>45701</v>
      </c>
      <c r="P111" s="3">
        <f t="shared" si="40"/>
        <v>45702</v>
      </c>
      <c r="Q111" s="3">
        <f t="shared" si="40"/>
        <v>45703</v>
      </c>
      <c r="R111" s="3">
        <f t="shared" si="40"/>
        <v>45704</v>
      </c>
      <c r="S111" s="3">
        <f t="shared" si="40"/>
        <v>45705</v>
      </c>
      <c r="T111" s="3">
        <f t="shared" si="40"/>
        <v>45706</v>
      </c>
      <c r="U111" s="3">
        <f t="shared" si="40"/>
        <v>45707</v>
      </c>
      <c r="V111" s="3">
        <f t="shared" si="40"/>
        <v>45708</v>
      </c>
      <c r="W111" s="3">
        <f t="shared" si="40"/>
        <v>45709</v>
      </c>
      <c r="X111" s="3">
        <f t="shared" si="40"/>
        <v>45710</v>
      </c>
      <c r="Y111" s="3">
        <f t="shared" si="40"/>
        <v>45711</v>
      </c>
      <c r="Z111" s="3">
        <f t="shared" si="40"/>
        <v>45712</v>
      </c>
      <c r="AA111" s="3">
        <f t="shared" si="40"/>
        <v>45713</v>
      </c>
      <c r="AB111" s="3">
        <f t="shared" si="40"/>
        <v>45714</v>
      </c>
      <c r="AC111" s="3">
        <f t="shared" si="40"/>
        <v>45715</v>
      </c>
      <c r="AD111" s="3">
        <f t="shared" si="40"/>
        <v>45716</v>
      </c>
      <c r="AE111" s="3"/>
      <c r="AF111"/>
      <c r="AG111"/>
      <c r="AH111"/>
    </row>
    <row r="112" spans="2:34" ht="15" hidden="1" customHeight="1" x14ac:dyDescent="0.15">
      <c r="C112" s="1">
        <f>WEEKDAY(C111,2)</f>
        <v>6</v>
      </c>
      <c r="D112" s="1">
        <f t="shared" ref="D112:AD112" si="41">WEEKDAY(D111,2)</f>
        <v>7</v>
      </c>
      <c r="E112" s="1">
        <f t="shared" si="41"/>
        <v>1</v>
      </c>
      <c r="F112" s="1">
        <f t="shared" si="41"/>
        <v>2</v>
      </c>
      <c r="G112" s="1">
        <f t="shared" si="41"/>
        <v>3</v>
      </c>
      <c r="H112" s="1">
        <f t="shared" si="41"/>
        <v>4</v>
      </c>
      <c r="I112" s="1">
        <f t="shared" si="41"/>
        <v>5</v>
      </c>
      <c r="J112" s="1">
        <f t="shared" si="41"/>
        <v>6</v>
      </c>
      <c r="K112" s="1">
        <f t="shared" si="41"/>
        <v>7</v>
      </c>
      <c r="L112" s="1">
        <f t="shared" si="41"/>
        <v>1</v>
      </c>
      <c r="M112" s="1">
        <f t="shared" si="41"/>
        <v>2</v>
      </c>
      <c r="N112" s="1">
        <f t="shared" si="41"/>
        <v>3</v>
      </c>
      <c r="O112" s="1">
        <f t="shared" si="41"/>
        <v>4</v>
      </c>
      <c r="P112" s="1">
        <f t="shared" si="41"/>
        <v>5</v>
      </c>
      <c r="Q112" s="1">
        <f t="shared" si="41"/>
        <v>6</v>
      </c>
      <c r="R112" s="1">
        <f t="shared" si="41"/>
        <v>7</v>
      </c>
      <c r="S112" s="1">
        <f t="shared" si="41"/>
        <v>1</v>
      </c>
      <c r="T112" s="1">
        <f t="shared" si="41"/>
        <v>2</v>
      </c>
      <c r="U112" s="1">
        <f t="shared" si="41"/>
        <v>3</v>
      </c>
      <c r="V112" s="1">
        <f t="shared" si="41"/>
        <v>4</v>
      </c>
      <c r="W112" s="1">
        <f t="shared" si="41"/>
        <v>5</v>
      </c>
      <c r="X112" s="1">
        <f t="shared" si="41"/>
        <v>6</v>
      </c>
      <c r="Y112" s="1">
        <f t="shared" si="41"/>
        <v>7</v>
      </c>
      <c r="Z112" s="1">
        <f t="shared" si="41"/>
        <v>1</v>
      </c>
      <c r="AA112" s="1">
        <f t="shared" si="41"/>
        <v>2</v>
      </c>
      <c r="AB112" s="1">
        <f t="shared" si="41"/>
        <v>3</v>
      </c>
      <c r="AC112" s="1">
        <f t="shared" si="41"/>
        <v>4</v>
      </c>
      <c r="AD112" s="1">
        <f t="shared" si="41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>CHOOSE(WEEKDAY(C111),"日","月","火","水","木","金","土")</f>
        <v>土</v>
      </c>
      <c r="D113" s="9" t="str">
        <f>CHOOSE(WEEKDAY(D111),"日","月","火","水","木","金","土")</f>
        <v>日</v>
      </c>
      <c r="E113" s="9" t="str">
        <f t="shared" ref="E113:AE113" si="42">CHOOSE(WEEKDAY(E111),"日","月","火","水","木","金","土")</f>
        <v>月</v>
      </c>
      <c r="F113" s="9" t="str">
        <f t="shared" si="42"/>
        <v>火</v>
      </c>
      <c r="G113" s="9" t="str">
        <f t="shared" si="42"/>
        <v>水</v>
      </c>
      <c r="H113" s="9" t="str">
        <f t="shared" si="42"/>
        <v>木</v>
      </c>
      <c r="I113" s="9" t="str">
        <f t="shared" si="42"/>
        <v>金</v>
      </c>
      <c r="J113" s="9" t="str">
        <f t="shared" si="42"/>
        <v>土</v>
      </c>
      <c r="K113" s="9" t="str">
        <f t="shared" si="42"/>
        <v>日</v>
      </c>
      <c r="L113" s="9" t="str">
        <f t="shared" si="42"/>
        <v>月</v>
      </c>
      <c r="M113" s="9" t="str">
        <f t="shared" si="42"/>
        <v>火</v>
      </c>
      <c r="N113" s="9" t="str">
        <f t="shared" si="42"/>
        <v>水</v>
      </c>
      <c r="O113" s="9" t="str">
        <f t="shared" si="42"/>
        <v>木</v>
      </c>
      <c r="P113" s="9" t="str">
        <f t="shared" si="42"/>
        <v>金</v>
      </c>
      <c r="Q113" s="9" t="str">
        <f t="shared" si="42"/>
        <v>土</v>
      </c>
      <c r="R113" s="9" t="str">
        <f t="shared" si="42"/>
        <v>日</v>
      </c>
      <c r="S113" s="9" t="str">
        <f t="shared" si="42"/>
        <v>月</v>
      </c>
      <c r="T113" s="9" t="str">
        <f t="shared" si="42"/>
        <v>火</v>
      </c>
      <c r="U113" s="9" t="str">
        <f t="shared" si="42"/>
        <v>水</v>
      </c>
      <c r="V113" s="9" t="str">
        <f t="shared" si="42"/>
        <v>木</v>
      </c>
      <c r="W113" s="9" t="str">
        <f t="shared" si="42"/>
        <v>金</v>
      </c>
      <c r="X113" s="9" t="str">
        <f t="shared" si="42"/>
        <v>土</v>
      </c>
      <c r="Y113" s="9" t="str">
        <f t="shared" si="42"/>
        <v>日</v>
      </c>
      <c r="Z113" s="9" t="str">
        <f t="shared" si="42"/>
        <v>月</v>
      </c>
      <c r="AA113" s="9" t="str">
        <f t="shared" si="42"/>
        <v>火</v>
      </c>
      <c r="AB113" s="9" t="str">
        <f t="shared" si="42"/>
        <v>水</v>
      </c>
      <c r="AC113" s="9" t="str">
        <f t="shared" si="42"/>
        <v>木</v>
      </c>
      <c r="AD113" s="9" t="str">
        <f t="shared" si="42"/>
        <v>金</v>
      </c>
      <c r="AE113" s="9" t="str">
        <f t="shared" si="42"/>
        <v>土</v>
      </c>
      <c r="AF113"/>
      <c r="AG113"/>
      <c r="AH113"/>
    </row>
    <row r="114" spans="2:34" ht="24" customHeight="1" x14ac:dyDescent="0.15">
      <c r="B114" s="24" t="s">
        <v>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/>
      <c r="AG114"/>
      <c r="AH114"/>
    </row>
    <row r="115" spans="2:34" ht="24" customHeight="1" x14ac:dyDescent="0.15">
      <c r="B115" s="24" t="s">
        <v>13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/>
      <c r="AG115"/>
      <c r="AH115"/>
    </row>
    <row r="116" spans="2:34" ht="68.25" customHeight="1" thickBot="1" x14ac:dyDescent="0.2">
      <c r="B116" s="25" t="s">
        <v>2</v>
      </c>
      <c r="C116" s="56"/>
      <c r="D116" s="56"/>
      <c r="E116" s="56"/>
      <c r="F116" s="56"/>
      <c r="G116" s="56"/>
      <c r="H116" s="110" t="s">
        <v>120</v>
      </c>
      <c r="I116" s="110"/>
      <c r="J116" s="110"/>
      <c r="K116" s="110"/>
      <c r="L116" s="110"/>
      <c r="M116" s="110" t="s">
        <v>154</v>
      </c>
      <c r="N116" s="56"/>
      <c r="O116" s="56" t="s">
        <v>155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110" t="s">
        <v>178</v>
      </c>
      <c r="Z116" s="110" t="s">
        <v>127</v>
      </c>
      <c r="AA116" s="56" t="s">
        <v>143</v>
      </c>
      <c r="AB116" s="56"/>
      <c r="AC116" s="56" t="s">
        <v>158</v>
      </c>
      <c r="AD116" s="56" t="s">
        <v>159</v>
      </c>
      <c r="AE116" s="56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0</v>
      </c>
      <c r="I119" s="33" t="s">
        <v>0</v>
      </c>
      <c r="J119" s="141" t="s">
        <v>6</v>
      </c>
      <c r="K119" s="142"/>
      <c r="L119" s="32">
        <f>COUNTIF(C124:AF124,1)</f>
        <v>0</v>
      </c>
      <c r="M119" s="33" t="s">
        <v>0</v>
      </c>
      <c r="N119" s="141" t="s">
        <v>8</v>
      </c>
      <c r="O119" s="142"/>
      <c r="P119" s="32">
        <f>COUNTIF(C124:AG124,2)</f>
        <v>0</v>
      </c>
      <c r="Q119" s="34" t="s">
        <v>0</v>
      </c>
      <c r="R119" s="35"/>
      <c r="S119" s="146" t="s">
        <v>7</v>
      </c>
      <c r="T119" s="147"/>
      <c r="U119" s="37">
        <f>Y119+AC119</f>
        <v>0</v>
      </c>
      <c r="V119" s="32" t="s">
        <v>0</v>
      </c>
      <c r="W119" s="141" t="s">
        <v>9</v>
      </c>
      <c r="X119" s="142"/>
      <c r="Y119" s="37">
        <f>COUNTIF(C124:AG124,3)</f>
        <v>0</v>
      </c>
      <c r="Z119" s="32" t="s">
        <v>0</v>
      </c>
      <c r="AA119" s="141" t="s">
        <v>10</v>
      </c>
      <c r="AB119" s="142"/>
      <c r="AC119" s="31">
        <f>COUNTIF(C124:AG124,4)</f>
        <v>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>DATE($B$98,$B119,C120)</f>
        <v>45717</v>
      </c>
      <c r="D121" s="3">
        <f t="shared" ref="D121:AG121" si="43">DATE($B$98,$B119,D120)</f>
        <v>45718</v>
      </c>
      <c r="E121" s="3">
        <f t="shared" si="43"/>
        <v>45719</v>
      </c>
      <c r="F121" s="3">
        <f t="shared" si="43"/>
        <v>45720</v>
      </c>
      <c r="G121" s="3">
        <f t="shared" si="43"/>
        <v>45721</v>
      </c>
      <c r="H121" s="3">
        <f t="shared" si="43"/>
        <v>45722</v>
      </c>
      <c r="I121" s="3">
        <f t="shared" si="43"/>
        <v>45723</v>
      </c>
      <c r="J121" s="3">
        <f t="shared" si="43"/>
        <v>45724</v>
      </c>
      <c r="K121" s="3">
        <f t="shared" si="43"/>
        <v>45725</v>
      </c>
      <c r="L121" s="3">
        <f t="shared" si="43"/>
        <v>45726</v>
      </c>
      <c r="M121" s="3">
        <f t="shared" si="43"/>
        <v>45727</v>
      </c>
      <c r="N121" s="3">
        <f t="shared" si="43"/>
        <v>45728</v>
      </c>
      <c r="O121" s="3">
        <f t="shared" si="43"/>
        <v>45729</v>
      </c>
      <c r="P121" s="3">
        <f t="shared" si="43"/>
        <v>45730</v>
      </c>
      <c r="Q121" s="3">
        <f t="shared" si="43"/>
        <v>45731</v>
      </c>
      <c r="R121" s="3">
        <f t="shared" si="43"/>
        <v>45732</v>
      </c>
      <c r="S121" s="3">
        <f t="shared" si="43"/>
        <v>45733</v>
      </c>
      <c r="T121" s="3">
        <f t="shared" si="43"/>
        <v>45734</v>
      </c>
      <c r="U121" s="3">
        <f t="shared" si="43"/>
        <v>45735</v>
      </c>
      <c r="V121" s="3">
        <f t="shared" si="43"/>
        <v>45736</v>
      </c>
      <c r="W121" s="3">
        <f t="shared" si="43"/>
        <v>45737</v>
      </c>
      <c r="X121" s="3">
        <f t="shared" si="43"/>
        <v>45738</v>
      </c>
      <c r="Y121" s="3">
        <f t="shared" si="43"/>
        <v>45739</v>
      </c>
      <c r="Z121" s="3">
        <f t="shared" si="43"/>
        <v>45740</v>
      </c>
      <c r="AA121" s="3">
        <f t="shared" si="43"/>
        <v>45741</v>
      </c>
      <c r="AB121" s="3">
        <f t="shared" si="43"/>
        <v>45742</v>
      </c>
      <c r="AC121" s="3">
        <f t="shared" si="43"/>
        <v>45743</v>
      </c>
      <c r="AD121" s="3">
        <f t="shared" si="43"/>
        <v>45744</v>
      </c>
      <c r="AE121" s="3">
        <f t="shared" si="43"/>
        <v>45745</v>
      </c>
      <c r="AF121" s="3">
        <f t="shared" si="43"/>
        <v>45746</v>
      </c>
      <c r="AG121" s="3">
        <f t="shared" si="43"/>
        <v>45747</v>
      </c>
      <c r="AH121"/>
    </row>
    <row r="122" spans="2:34" ht="15" hidden="1" customHeight="1" x14ac:dyDescent="0.15">
      <c r="C122" s="1">
        <f>WEEKDAY(C121,2)</f>
        <v>6</v>
      </c>
      <c r="D122" s="1">
        <f t="shared" ref="D122:AG122" si="44">WEEKDAY(D121,2)</f>
        <v>7</v>
      </c>
      <c r="E122" s="1">
        <f t="shared" si="44"/>
        <v>1</v>
      </c>
      <c r="F122" s="1">
        <f t="shared" si="44"/>
        <v>2</v>
      </c>
      <c r="G122" s="1">
        <f t="shared" si="44"/>
        <v>3</v>
      </c>
      <c r="H122" s="1">
        <f t="shared" si="44"/>
        <v>4</v>
      </c>
      <c r="I122" s="1">
        <f t="shared" si="44"/>
        <v>5</v>
      </c>
      <c r="J122" s="1">
        <f t="shared" si="44"/>
        <v>6</v>
      </c>
      <c r="K122" s="1">
        <f t="shared" si="44"/>
        <v>7</v>
      </c>
      <c r="L122" s="1">
        <f t="shared" si="44"/>
        <v>1</v>
      </c>
      <c r="M122" s="1">
        <f t="shared" si="44"/>
        <v>2</v>
      </c>
      <c r="N122" s="1">
        <f t="shared" si="44"/>
        <v>3</v>
      </c>
      <c r="O122" s="1">
        <f t="shared" si="44"/>
        <v>4</v>
      </c>
      <c r="P122" s="1">
        <f t="shared" si="44"/>
        <v>5</v>
      </c>
      <c r="Q122" s="1">
        <f t="shared" si="44"/>
        <v>6</v>
      </c>
      <c r="R122" s="1">
        <f t="shared" si="44"/>
        <v>7</v>
      </c>
      <c r="S122" s="1">
        <f t="shared" si="44"/>
        <v>1</v>
      </c>
      <c r="T122" s="1">
        <f t="shared" si="44"/>
        <v>2</v>
      </c>
      <c r="U122" s="1">
        <f t="shared" si="44"/>
        <v>3</v>
      </c>
      <c r="V122" s="1">
        <f t="shared" si="44"/>
        <v>4</v>
      </c>
      <c r="W122" s="1">
        <f t="shared" si="44"/>
        <v>5</v>
      </c>
      <c r="X122" s="1">
        <f t="shared" si="44"/>
        <v>6</v>
      </c>
      <c r="Y122" s="1">
        <f t="shared" si="44"/>
        <v>7</v>
      </c>
      <c r="Z122" s="1">
        <f t="shared" si="44"/>
        <v>1</v>
      </c>
      <c r="AA122" s="1">
        <f t="shared" si="44"/>
        <v>2</v>
      </c>
      <c r="AB122" s="1">
        <f t="shared" si="44"/>
        <v>3</v>
      </c>
      <c r="AC122" s="1">
        <f t="shared" si="44"/>
        <v>4</v>
      </c>
      <c r="AD122" s="1">
        <f t="shared" si="44"/>
        <v>5</v>
      </c>
      <c r="AE122" s="1">
        <f t="shared" si="44"/>
        <v>6</v>
      </c>
      <c r="AF122" s="1">
        <f t="shared" si="44"/>
        <v>7</v>
      </c>
      <c r="AG122" s="1">
        <f t="shared" si="44"/>
        <v>1</v>
      </c>
      <c r="AH122"/>
    </row>
    <row r="123" spans="2:34" ht="22.5" customHeight="1" x14ac:dyDescent="0.15">
      <c r="B123" s="7" t="s">
        <v>1</v>
      </c>
      <c r="C123" s="9" t="str">
        <f>CHOOSE(WEEKDAY(C121),"日","月","火","水","木","金","土")</f>
        <v>土</v>
      </c>
      <c r="D123" s="9" t="str">
        <f>CHOOSE(WEEKDAY(D121),"日","月","火","水","木","金","土")</f>
        <v>日</v>
      </c>
      <c r="E123" s="9" t="str">
        <f t="shared" ref="E123:AG123" si="45">CHOOSE(WEEKDAY(E121),"日","月","火","水","木","金","土")</f>
        <v>月</v>
      </c>
      <c r="F123" s="9" t="str">
        <f t="shared" si="45"/>
        <v>火</v>
      </c>
      <c r="G123" s="9" t="str">
        <f t="shared" si="45"/>
        <v>水</v>
      </c>
      <c r="H123" s="9" t="str">
        <f t="shared" si="45"/>
        <v>木</v>
      </c>
      <c r="I123" s="9" t="str">
        <f t="shared" si="45"/>
        <v>金</v>
      </c>
      <c r="J123" s="9" t="str">
        <f t="shared" si="45"/>
        <v>土</v>
      </c>
      <c r="K123" s="9" t="str">
        <f t="shared" si="45"/>
        <v>日</v>
      </c>
      <c r="L123" s="9" t="str">
        <f t="shared" si="45"/>
        <v>月</v>
      </c>
      <c r="M123" s="9" t="str">
        <f t="shared" si="45"/>
        <v>火</v>
      </c>
      <c r="N123" s="9" t="str">
        <f t="shared" si="45"/>
        <v>水</v>
      </c>
      <c r="O123" s="9" t="str">
        <f t="shared" si="45"/>
        <v>木</v>
      </c>
      <c r="P123" s="9" t="str">
        <f t="shared" si="45"/>
        <v>金</v>
      </c>
      <c r="Q123" s="9" t="str">
        <f t="shared" si="45"/>
        <v>土</v>
      </c>
      <c r="R123" s="9" t="str">
        <f t="shared" si="45"/>
        <v>日</v>
      </c>
      <c r="S123" s="9" t="str">
        <f t="shared" si="45"/>
        <v>月</v>
      </c>
      <c r="T123" s="9" t="str">
        <f t="shared" si="45"/>
        <v>火</v>
      </c>
      <c r="U123" s="9" t="str">
        <f t="shared" si="45"/>
        <v>水</v>
      </c>
      <c r="V123" s="9" t="str">
        <f t="shared" si="45"/>
        <v>木</v>
      </c>
      <c r="W123" s="9" t="str">
        <f t="shared" si="45"/>
        <v>金</v>
      </c>
      <c r="X123" s="9" t="str">
        <f t="shared" si="45"/>
        <v>土</v>
      </c>
      <c r="Y123" s="9" t="str">
        <f t="shared" si="45"/>
        <v>日</v>
      </c>
      <c r="Z123" s="9" t="str">
        <f t="shared" si="45"/>
        <v>月</v>
      </c>
      <c r="AA123" s="9" t="str">
        <f t="shared" si="45"/>
        <v>火</v>
      </c>
      <c r="AB123" s="9" t="str">
        <f t="shared" si="45"/>
        <v>水</v>
      </c>
      <c r="AC123" s="9" t="str">
        <f t="shared" si="45"/>
        <v>木</v>
      </c>
      <c r="AD123" s="9" t="str">
        <f t="shared" si="45"/>
        <v>金</v>
      </c>
      <c r="AE123" s="9" t="str">
        <f t="shared" si="45"/>
        <v>土</v>
      </c>
      <c r="AF123" s="9" t="str">
        <f t="shared" si="45"/>
        <v>日</v>
      </c>
      <c r="AG123" s="9" t="str">
        <f t="shared" si="45"/>
        <v>月</v>
      </c>
      <c r="AH123"/>
    </row>
    <row r="124" spans="2:34" ht="24" customHeight="1" x14ac:dyDescent="0.15">
      <c r="B124" s="24" t="s">
        <v>14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/>
    </row>
    <row r="125" spans="2:34" ht="24" customHeight="1" x14ac:dyDescent="0.15">
      <c r="B125" s="24" t="s">
        <v>13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/>
    </row>
    <row r="126" spans="2:34" ht="68.25" customHeight="1" thickBot="1" x14ac:dyDescent="0.2">
      <c r="B126" s="25" t="s">
        <v>2</v>
      </c>
      <c r="C126" s="56"/>
      <c r="D126" s="56"/>
      <c r="E126" s="96" t="s">
        <v>171</v>
      </c>
      <c r="F126" s="56"/>
      <c r="G126" s="56"/>
      <c r="H126" s="56"/>
      <c r="I126" s="56"/>
      <c r="J126" s="56"/>
      <c r="K126" s="56"/>
      <c r="L126" s="56"/>
      <c r="M126" s="96" t="s">
        <v>172</v>
      </c>
      <c r="N126" s="56" t="s">
        <v>173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 t="s">
        <v>174</v>
      </c>
      <c r="AB126" s="56"/>
      <c r="AC126" s="56"/>
      <c r="AD126" s="56"/>
      <c r="AE126" s="56"/>
      <c r="AF126" s="56"/>
      <c r="AG126" s="56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60" showPageBreaks="1" hiddenRows="1" view="pageBreakPreview" topLeftCell="A45">
      <selection activeCell="AI15" sqref="AI15"/>
      <rowBreaks count="1" manualBreakCount="1">
        <brk id="67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B128:AG128"/>
    <mergeCell ref="E119:G119"/>
    <mergeCell ref="J119:K119"/>
    <mergeCell ref="N119:O119"/>
    <mergeCell ref="S119:T119"/>
    <mergeCell ref="W119:X119"/>
    <mergeCell ref="AA119:AB119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</mergeCells>
  <phoneticPr fontId="1"/>
  <conditionalFormatting sqref="C9">
    <cfRule type="expression" dxfId="164" priority="242">
      <formula>$C$13=2</formula>
    </cfRule>
    <cfRule type="expression" dxfId="163" priority="243">
      <formula>$C$13=1</formula>
    </cfRule>
  </conditionalFormatting>
  <conditionalFormatting sqref="C12:C16">
    <cfRule type="expression" dxfId="162" priority="236">
      <formula>$C$13=2</formula>
    </cfRule>
    <cfRule type="expression" dxfId="161" priority="237">
      <formula>$C$13=1</formula>
    </cfRule>
  </conditionalFormatting>
  <conditionalFormatting sqref="C19:C24">
    <cfRule type="expression" dxfId="160" priority="111">
      <formula>$C$23=2</formula>
    </cfRule>
    <cfRule type="expression" dxfId="159" priority="112">
      <formula>$C$23=1</formula>
    </cfRule>
  </conditionalFormatting>
  <conditionalFormatting sqref="C25:C26">
    <cfRule type="expression" dxfId="158" priority="77">
      <formula>$S$13=2</formula>
    </cfRule>
    <cfRule type="expression" dxfId="157" priority="78">
      <formula>$S$13=1</formula>
    </cfRule>
  </conditionalFormatting>
  <conditionalFormatting sqref="C45:C46">
    <cfRule type="expression" dxfId="156" priority="91">
      <formula>C$43=2</formula>
    </cfRule>
    <cfRule type="expression" dxfId="155" priority="92">
      <formula>C$43=1</formula>
    </cfRule>
  </conditionalFormatting>
  <conditionalFormatting sqref="C110:AE117">
    <cfRule type="expression" dxfId="154" priority="121">
      <formula>C$114=2</formula>
    </cfRule>
    <cfRule type="expression" dxfId="153" priority="122">
      <formula>C$114=1</formula>
    </cfRule>
  </conditionalFormatting>
  <conditionalFormatting sqref="C29:AF36">
    <cfRule type="expression" dxfId="152" priority="151">
      <formula>C$33=2</formula>
    </cfRule>
    <cfRule type="expression" dxfId="151" priority="152">
      <formula>C$33=1</formula>
    </cfRule>
  </conditionalFormatting>
  <conditionalFormatting sqref="C59:AF64 C66:AF66 F65:AE65 C65:D65">
    <cfRule type="expression" dxfId="150" priority="141">
      <formula>C$63=2</formula>
    </cfRule>
    <cfRule type="expression" dxfId="149" priority="142">
      <formula>C$63=1</formula>
    </cfRule>
  </conditionalFormatting>
  <conditionalFormatting sqref="C79:AF84 C86:AF86 D85:AF85">
    <cfRule type="expression" dxfId="148" priority="133">
      <formula>C$83=2</formula>
    </cfRule>
    <cfRule type="expression" dxfId="147" priority="134">
      <formula>C$83=1</formula>
    </cfRule>
  </conditionalFormatting>
  <conditionalFormatting sqref="C39:AG44 C46:AG46 C45:J45 L45:AG45">
    <cfRule type="expression" dxfId="146" priority="147">
      <formula>C$43=2</formula>
    </cfRule>
    <cfRule type="expression" dxfId="145" priority="148">
      <formula>C$43=1</formula>
    </cfRule>
  </conditionalFormatting>
  <conditionalFormatting sqref="C49:AG56">
    <cfRule type="expression" dxfId="144" priority="145">
      <formula>C$53=2</formula>
    </cfRule>
    <cfRule type="expression" dxfId="143" priority="146">
      <formula>C$53=1</formula>
    </cfRule>
  </conditionalFormatting>
  <conditionalFormatting sqref="C69:AG74 C76:AG76 E75 G75:AG75">
    <cfRule type="expression" dxfId="142" priority="89">
      <formula>C$73=2</formula>
    </cfRule>
    <cfRule type="expression" dxfId="141" priority="90">
      <formula>C$73=1</formula>
    </cfRule>
  </conditionalFormatting>
  <conditionalFormatting sqref="C89:AG94 C96:AG96 G95:J95 L95:AG95">
    <cfRule type="expression" dxfId="140" priority="87">
      <formula>C$93=2</formula>
    </cfRule>
    <cfRule type="expression" dxfId="139" priority="88">
      <formula>C$93=1</formula>
    </cfRule>
  </conditionalFormatting>
  <conditionalFormatting sqref="C100:AG105 C107:AG107 C106:G106 K106:AG106">
    <cfRule type="expression" dxfId="138" priority="115">
      <formula>C$104=2</formula>
    </cfRule>
    <cfRule type="expression" dxfId="137" priority="116">
      <formula>C$104=1</formula>
    </cfRule>
  </conditionalFormatting>
  <conditionalFormatting sqref="C120:AG127">
    <cfRule type="expression" dxfId="136" priority="117">
      <formula>C$124=2</formula>
    </cfRule>
    <cfRule type="expression" dxfId="135" priority="118">
      <formula>C$124=1</formula>
    </cfRule>
  </conditionalFormatting>
  <conditionalFormatting sqref="D9">
    <cfRule type="expression" dxfId="134" priority="234">
      <formula>D13=2</formula>
    </cfRule>
    <cfRule type="expression" dxfId="133" priority="235">
      <formula>D13=1</formula>
    </cfRule>
  </conditionalFormatting>
  <conditionalFormatting sqref="D12">
    <cfRule type="expression" dxfId="132" priority="233">
      <formula>$D$13=1</formula>
    </cfRule>
  </conditionalFormatting>
  <conditionalFormatting sqref="D12:D16">
    <cfRule type="expression" dxfId="131" priority="229">
      <formula>$D$13=2</formula>
    </cfRule>
  </conditionalFormatting>
  <conditionalFormatting sqref="D15:D16">
    <cfRule type="expression" dxfId="130" priority="230">
      <formula>$D$13=1</formula>
    </cfRule>
  </conditionalFormatting>
  <conditionalFormatting sqref="D19:D26">
    <cfRule type="expression" dxfId="129" priority="109">
      <formula>$D$23=2</formula>
    </cfRule>
    <cfRule type="expression" dxfId="128" priority="110">
      <formula>$D$23=1</formula>
    </cfRule>
  </conditionalFormatting>
  <conditionalFormatting sqref="E9">
    <cfRule type="expression" dxfId="127" priority="227">
      <formula>$E$13=2</formula>
    </cfRule>
    <cfRule type="expression" dxfId="126" priority="228">
      <formula>$E$13=1</formula>
    </cfRule>
  </conditionalFormatting>
  <conditionalFormatting sqref="E12:E16">
    <cfRule type="expression" dxfId="125" priority="221">
      <formula>$E$13=2</formula>
    </cfRule>
    <cfRule type="expression" dxfId="124" priority="222">
      <formula>$E$13=1</formula>
    </cfRule>
  </conditionalFormatting>
  <conditionalFormatting sqref="E24:E26">
    <cfRule type="expression" dxfId="123" priority="107">
      <formula>E$23=2</formula>
    </cfRule>
    <cfRule type="expression" dxfId="122" priority="108">
      <formula>E$23=1</formula>
    </cfRule>
  </conditionalFormatting>
  <conditionalFormatting sqref="E19:F23">
    <cfRule type="expression" dxfId="121" priority="155">
      <formula>E$23=2</formula>
    </cfRule>
    <cfRule type="expression" dxfId="120" priority="156">
      <formula>E$23=1</formula>
    </cfRule>
  </conditionalFormatting>
  <conditionalFormatting sqref="F9:F14">
    <cfRule type="expression" dxfId="119" priority="219">
      <formula>$F$13=2</formula>
    </cfRule>
    <cfRule type="expression" dxfId="118" priority="220">
      <formula>$F$13=1</formula>
    </cfRule>
  </conditionalFormatting>
  <conditionalFormatting sqref="F15:F16">
    <cfRule type="expression" dxfId="117" priority="101">
      <formula>$S$13=2</formula>
    </cfRule>
    <cfRule type="expression" dxfId="116" priority="102">
      <formula>$S$13=1</formula>
    </cfRule>
  </conditionalFormatting>
  <conditionalFormatting sqref="F24">
    <cfRule type="expression" dxfId="115" priority="105">
      <formula>F$23=2</formula>
    </cfRule>
    <cfRule type="expression" dxfId="114" priority="106">
      <formula>F$23=1</formula>
    </cfRule>
  </conditionalFormatting>
  <conditionalFormatting sqref="F25:I26">
    <cfRule type="expression" dxfId="113" priority="93">
      <formula>F$23=2</formula>
    </cfRule>
    <cfRule type="expression" dxfId="112" priority="94">
      <formula>F$23=1</formula>
    </cfRule>
  </conditionalFormatting>
  <conditionalFormatting sqref="G9:G16">
    <cfRule type="expression" dxfId="111" priority="217">
      <formula>$G$13=2</formula>
    </cfRule>
    <cfRule type="expression" dxfId="110" priority="218">
      <formula>$G$13=1</formula>
    </cfRule>
  </conditionalFormatting>
  <conditionalFormatting sqref="G23:N24">
    <cfRule type="expression" dxfId="109" priority="65">
      <formula>G$23=2</formula>
    </cfRule>
    <cfRule type="expression" dxfId="108" priority="66">
      <formula>G$23=1</formula>
    </cfRule>
  </conditionalFormatting>
  <conditionalFormatting sqref="G19:AG22">
    <cfRule type="expression" dxfId="107" priority="153">
      <formula>G$23=2</formula>
    </cfRule>
    <cfRule type="expression" dxfId="106" priority="154">
      <formula>G$23=1</formula>
    </cfRule>
  </conditionalFormatting>
  <conditionalFormatting sqref="H9:H16">
    <cfRule type="expression" dxfId="105" priority="215">
      <formula>$H$13=2</formula>
    </cfRule>
    <cfRule type="expression" dxfId="104" priority="216">
      <formula>$H$13=1</formula>
    </cfRule>
  </conditionalFormatting>
  <conditionalFormatting sqref="I9:I16">
    <cfRule type="expression" dxfId="103" priority="213">
      <formula>$I$13=2</formula>
    </cfRule>
    <cfRule type="expression" dxfId="102" priority="214">
      <formula>$I$13=1</formula>
    </cfRule>
  </conditionalFormatting>
  <conditionalFormatting sqref="J9:J14">
    <cfRule type="expression" dxfId="101" priority="211">
      <formula>$J$13=2</formula>
    </cfRule>
    <cfRule type="expression" dxfId="100" priority="212">
      <formula>$J$13=1</formula>
    </cfRule>
  </conditionalFormatting>
  <conditionalFormatting sqref="J15:J16">
    <cfRule type="expression" dxfId="99" priority="99">
      <formula>$C$13=2</formula>
    </cfRule>
    <cfRule type="expression" dxfId="98" priority="100">
      <formula>$C$13=1</formula>
    </cfRule>
  </conditionalFormatting>
  <conditionalFormatting sqref="J25:L26">
    <cfRule type="expression" dxfId="97" priority="43">
      <formula>$S$13=2</formula>
    </cfRule>
    <cfRule type="expression" dxfId="96" priority="44">
      <formula>$S$13=1</formula>
    </cfRule>
  </conditionalFormatting>
  <conditionalFormatting sqref="K9:K14">
    <cfRule type="expression" dxfId="95" priority="209">
      <formula>$K$13=2</formula>
    </cfRule>
    <cfRule type="expression" dxfId="94" priority="210">
      <formula>$K$13=1</formula>
    </cfRule>
  </conditionalFormatting>
  <conditionalFormatting sqref="K15:K16">
    <cfRule type="expression" dxfId="93" priority="83">
      <formula>$S$13=2</formula>
    </cfRule>
    <cfRule type="expression" dxfId="92" priority="84">
      <formula>$S$13=1</formula>
    </cfRule>
  </conditionalFormatting>
  <conditionalFormatting sqref="L9:L16">
    <cfRule type="expression" dxfId="91" priority="207">
      <formula>$L$13=2</formula>
    </cfRule>
    <cfRule type="expression" dxfId="90" priority="208">
      <formula>$L$13=1</formula>
    </cfRule>
  </conditionalFormatting>
  <conditionalFormatting sqref="M9:M12">
    <cfRule type="expression" dxfId="89" priority="205">
      <formula>$M$13=2</formula>
    </cfRule>
    <cfRule type="expression" dxfId="88" priority="206">
      <formula>$M$13=1</formula>
    </cfRule>
  </conditionalFormatting>
  <conditionalFormatting sqref="M13:M14">
    <cfRule type="expression" dxfId="87" priority="75">
      <formula>$K$13=2</formula>
    </cfRule>
    <cfRule type="expression" dxfId="86" priority="76">
      <formula>$K$13=1</formula>
    </cfRule>
  </conditionalFormatting>
  <conditionalFormatting sqref="M15:M16">
    <cfRule type="expression" dxfId="85" priority="73">
      <formula>$S$13=2</formula>
    </cfRule>
    <cfRule type="expression" dxfId="84" priority="74">
      <formula>$S$13=1</formula>
    </cfRule>
  </conditionalFormatting>
  <conditionalFormatting sqref="M25:N26">
    <cfRule type="expression" dxfId="83" priority="37">
      <formula>M$23=2</formula>
    </cfRule>
    <cfRule type="expression" dxfId="82" priority="38">
      <formula>M$23=1</formula>
    </cfRule>
  </conditionalFormatting>
  <conditionalFormatting sqref="N9:N16">
    <cfRule type="expression" dxfId="81" priority="203">
      <formula>$N$13=2</formula>
    </cfRule>
    <cfRule type="expression" dxfId="80" priority="204">
      <formula>$N$13=1</formula>
    </cfRule>
  </conditionalFormatting>
  <conditionalFormatting sqref="O9:O16">
    <cfRule type="expression" dxfId="79" priority="201">
      <formula>$O$13=2</formula>
    </cfRule>
    <cfRule type="expression" dxfId="78" priority="202">
      <formula>$O$13=1</formula>
    </cfRule>
  </conditionalFormatting>
  <conditionalFormatting sqref="O23:AG26">
    <cfRule type="expression" dxfId="77" priority="39">
      <formula>O$23=2</formula>
    </cfRule>
    <cfRule type="expression" dxfId="76" priority="40">
      <formula>O$23=1</formula>
    </cfRule>
  </conditionalFormatting>
  <conditionalFormatting sqref="P9:P16">
    <cfRule type="expression" dxfId="75" priority="197">
      <formula>$P$13=2</formula>
    </cfRule>
    <cfRule type="expression" dxfId="74" priority="198">
      <formula>$P$13=1</formula>
    </cfRule>
  </conditionalFormatting>
  <conditionalFormatting sqref="Q9:Q14 Q16">
    <cfRule type="expression" dxfId="73" priority="199">
      <formula>$Q$13=2</formula>
    </cfRule>
    <cfRule type="expression" dxfId="72" priority="200">
      <formula>$Q$13=1</formula>
    </cfRule>
  </conditionalFormatting>
  <conditionalFormatting sqref="R9:R16">
    <cfRule type="expression" dxfId="71" priority="195">
      <formula>$R$13=2</formula>
    </cfRule>
    <cfRule type="expression" dxfId="70" priority="196">
      <formula>$R$13=1</formula>
    </cfRule>
  </conditionalFormatting>
  <conditionalFormatting sqref="S9:S16">
    <cfRule type="expression" dxfId="69" priority="193">
      <formula>$S$13=2</formula>
    </cfRule>
    <cfRule type="expression" dxfId="68" priority="194">
      <formula>$S$13=1</formula>
    </cfRule>
  </conditionalFormatting>
  <conditionalFormatting sqref="T9:T14">
    <cfRule type="expression" dxfId="67" priority="191">
      <formula>$T$13=2</formula>
    </cfRule>
    <cfRule type="expression" dxfId="66" priority="192">
      <formula>$T$13=1</formula>
    </cfRule>
  </conditionalFormatting>
  <conditionalFormatting sqref="T16">
    <cfRule type="expression" dxfId="65" priority="97">
      <formula>$S$13=2</formula>
    </cfRule>
    <cfRule type="expression" dxfId="64" priority="98">
      <formula>$S$13=1</formula>
    </cfRule>
  </conditionalFormatting>
  <conditionalFormatting sqref="U9:U16">
    <cfRule type="expression" dxfId="63" priority="189">
      <formula>$U$13=2</formula>
    </cfRule>
    <cfRule type="expression" dxfId="62" priority="190">
      <formula>$U$13=1</formula>
    </cfRule>
  </conditionalFormatting>
  <conditionalFormatting sqref="V9:V16">
    <cfRule type="expression" dxfId="61" priority="187">
      <formula>$V$13=2</formula>
    </cfRule>
    <cfRule type="expression" dxfId="60" priority="188">
      <formula>$V$13=1</formula>
    </cfRule>
  </conditionalFormatting>
  <conditionalFormatting sqref="W9:W16">
    <cfRule type="expression" dxfId="59" priority="185">
      <formula>$W$13=2</formula>
    </cfRule>
    <cfRule type="expression" dxfId="58" priority="186">
      <formula>$W$13=1</formula>
    </cfRule>
  </conditionalFormatting>
  <conditionalFormatting sqref="X9:X14">
    <cfRule type="expression" dxfId="57" priority="183">
      <formula>$X$13=2</formula>
    </cfRule>
    <cfRule type="expression" dxfId="56" priority="184">
      <formula>$X$13=1</formula>
    </cfRule>
  </conditionalFormatting>
  <conditionalFormatting sqref="X15:X16">
    <cfRule type="expression" dxfId="55" priority="95">
      <formula>$Q$13=2</formula>
    </cfRule>
    <cfRule type="expression" dxfId="54" priority="96">
      <formula>$Q$13=1</formula>
    </cfRule>
  </conditionalFormatting>
  <conditionalFormatting sqref="Y9:Y14 Y16">
    <cfRule type="expression" dxfId="53" priority="81">
      <formula>$Y$13=2</formula>
    </cfRule>
    <cfRule type="expression" dxfId="52" priority="82">
      <formula>$Y$13=1</formula>
    </cfRule>
  </conditionalFormatting>
  <conditionalFormatting sqref="Z9:Z16">
    <cfRule type="expression" dxfId="51" priority="179">
      <formula>$Z$13=2</formula>
    </cfRule>
    <cfRule type="expression" dxfId="50" priority="180">
      <formula>$Z$13=1</formula>
    </cfRule>
  </conditionalFormatting>
  <conditionalFormatting sqref="AA9:AA14">
    <cfRule type="expression" dxfId="49" priority="177">
      <formula>$AA$13=2</formula>
    </cfRule>
    <cfRule type="expression" dxfId="48" priority="178">
      <formula>$AA$13=1</formula>
    </cfRule>
  </conditionalFormatting>
  <conditionalFormatting sqref="AA16">
    <cfRule type="expression" dxfId="47" priority="71">
      <formula>$Y$13=2</formula>
    </cfRule>
    <cfRule type="expression" dxfId="46" priority="72">
      <formula>$Y$13=1</formula>
    </cfRule>
  </conditionalFormatting>
  <conditionalFormatting sqref="AB9:AB16">
    <cfRule type="expression" dxfId="45" priority="175">
      <formula>$AB$13=2</formula>
    </cfRule>
    <cfRule type="expression" dxfId="44" priority="176">
      <formula>$AB$13=1</formula>
    </cfRule>
  </conditionalFormatting>
  <conditionalFormatting sqref="AC9:AC16">
    <cfRule type="expression" dxfId="43" priority="173">
      <formula>$AC$13=2</formula>
    </cfRule>
    <cfRule type="expression" dxfId="42" priority="174">
      <formula>$AC$13=1</formula>
    </cfRule>
  </conditionalFormatting>
  <conditionalFormatting sqref="AD9:AD14">
    <cfRule type="expression" dxfId="41" priority="171">
      <formula>$AD$13=2</formula>
    </cfRule>
    <cfRule type="expression" dxfId="40" priority="172">
      <formula>$AD$13=1</formula>
    </cfRule>
  </conditionalFormatting>
  <conditionalFormatting sqref="AD15:AD16">
    <cfRule type="expression" dxfId="39" priority="79">
      <formula>$AE$13=2</formula>
    </cfRule>
    <cfRule type="expression" dxfId="38" priority="80">
      <formula>$AE$13=1</formula>
    </cfRule>
  </conditionalFormatting>
  <conditionalFormatting sqref="AE9:AE16">
    <cfRule type="expression" dxfId="37" priority="169">
      <formula>$AE$13=2</formula>
    </cfRule>
    <cfRule type="expression" dxfId="36" priority="170">
      <formula>$AE$13=1</formula>
    </cfRule>
  </conditionalFormatting>
  <conditionalFormatting sqref="AE110:AE113">
    <cfRule type="expression" dxfId="35" priority="114">
      <formula>$AE$114=0</formula>
    </cfRule>
  </conditionalFormatting>
  <conditionalFormatting sqref="AF6">
    <cfRule type="expression" dxfId="34" priority="113">
      <formula>$AF$6&lt;105</formula>
    </cfRule>
  </conditionalFormatting>
  <conditionalFormatting sqref="AF9:AF16">
    <cfRule type="expression" dxfId="33" priority="167">
      <formula>$AF$13=2</formula>
    </cfRule>
    <cfRule type="expression" dxfId="32" priority="168">
      <formula>$AF$13=1</formula>
    </cfRule>
  </conditionalFormatting>
  <conditionalFormatting sqref="AG9:AG16">
    <cfRule type="expression" dxfId="31" priority="165">
      <formula>$AG$13=2</formula>
    </cfRule>
    <cfRule type="expression" dxfId="30" priority="166">
      <formula>$AG$13=1</formula>
    </cfRule>
  </conditionalFormatting>
  <conditionalFormatting sqref="Q15">
    <cfRule type="expression" dxfId="29" priority="35">
      <formula>$S$13=2</formula>
    </cfRule>
    <cfRule type="expression" dxfId="28" priority="36">
      <formula>$S$13=1</formula>
    </cfRule>
  </conditionalFormatting>
  <conditionalFormatting sqref="T15">
    <cfRule type="expression" dxfId="27" priority="33">
      <formula>$S$13=2</formula>
    </cfRule>
    <cfRule type="expression" dxfId="26" priority="34">
      <formula>$S$13=1</formula>
    </cfRule>
  </conditionalFormatting>
  <conditionalFormatting sqref="AA15">
    <cfRule type="expression" dxfId="25" priority="31">
      <formula>$AC$13=2</formula>
    </cfRule>
    <cfRule type="expression" dxfId="24" priority="32">
      <formula>$AC$13=1</formula>
    </cfRule>
  </conditionalFormatting>
  <conditionalFormatting sqref="Y15">
    <cfRule type="expression" dxfId="23" priority="29">
      <formula>Y$23=2</formula>
    </cfRule>
    <cfRule type="expression" dxfId="22" priority="30">
      <formula>Y$23=1</formula>
    </cfRule>
  </conditionalFormatting>
  <conditionalFormatting sqref="K45">
    <cfRule type="expression" dxfId="21" priority="27">
      <formula>K$23=2</formula>
    </cfRule>
    <cfRule type="expression" dxfId="20" priority="28">
      <formula>K$23=1</formula>
    </cfRule>
  </conditionalFormatting>
  <conditionalFormatting sqref="D75">
    <cfRule type="expression" dxfId="19" priority="23">
      <formula>D$63=2</formula>
    </cfRule>
    <cfRule type="expression" dxfId="18" priority="24">
      <formula>D$63=1</formula>
    </cfRule>
  </conditionalFormatting>
  <conditionalFormatting sqref="F75">
    <cfRule type="expression" dxfId="17" priority="21">
      <formula>F$63=2</formula>
    </cfRule>
    <cfRule type="expression" dxfId="16" priority="22">
      <formula>F$63=1</formula>
    </cfRule>
  </conditionalFormatting>
  <conditionalFormatting sqref="C75">
    <cfRule type="expression" dxfId="15" priority="19">
      <formula>C$63=2</formula>
    </cfRule>
    <cfRule type="expression" dxfId="14" priority="20">
      <formula>C$63=1</formula>
    </cfRule>
  </conditionalFormatting>
  <conditionalFormatting sqref="AF65">
    <cfRule type="expression" dxfId="13" priority="17">
      <formula>AF$63=2</formula>
    </cfRule>
    <cfRule type="expression" dxfId="12" priority="18">
      <formula>AF$63=1</formula>
    </cfRule>
  </conditionalFormatting>
  <conditionalFormatting sqref="C95:F95">
    <cfRule type="expression" dxfId="11" priority="13">
      <formula>C$23=2</formula>
    </cfRule>
    <cfRule type="expression" dxfId="10" priority="14">
      <formula>C$23=1</formula>
    </cfRule>
  </conditionalFormatting>
  <conditionalFormatting sqref="K95">
    <cfRule type="expression" dxfId="9" priority="9">
      <formula>K$23=2</formula>
    </cfRule>
    <cfRule type="expression" dxfId="8" priority="10">
      <formula>K$23=1</formula>
    </cfRule>
  </conditionalFormatting>
  <conditionalFormatting sqref="H106:I106">
    <cfRule type="expression" dxfId="7" priority="7">
      <formula>H$93=2</formula>
    </cfRule>
    <cfRule type="expression" dxfId="6" priority="8">
      <formula>H$93=1</formula>
    </cfRule>
  </conditionalFormatting>
  <conditionalFormatting sqref="J106">
    <cfRule type="expression" dxfId="5" priority="5">
      <formula>J$93=2</formula>
    </cfRule>
    <cfRule type="expression" dxfId="4" priority="6">
      <formula>J$93=1</formula>
    </cfRule>
  </conditionalFormatting>
  <conditionalFormatting sqref="C85">
    <cfRule type="expression" dxfId="3" priority="3">
      <formula>C$23=2</formula>
    </cfRule>
    <cfRule type="expression" dxfId="2" priority="4">
      <formula>C$23=1</formula>
    </cfRule>
  </conditionalFormatting>
  <conditionalFormatting sqref="E65">
    <cfRule type="expression" dxfId="1" priority="1">
      <formula>E$23=2</formula>
    </cfRule>
    <cfRule type="expression" dxfId="0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80" zoomScaleNormal="75" zoomScaleSheetLayoutView="80" workbookViewId="0">
      <selection activeCell="AG125" sqref="AG125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61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128</v>
      </c>
      <c r="G6" s="13" t="s">
        <v>0</v>
      </c>
      <c r="H6" s="145" t="s">
        <v>6</v>
      </c>
      <c r="I6" s="136"/>
      <c r="J6" s="11">
        <f>L8+L18+L28+L38+L48+L58+L68+L78+L88+L99+L109+L119</f>
        <v>52</v>
      </c>
      <c r="K6" s="13" t="s">
        <v>0</v>
      </c>
      <c r="L6" s="145" t="s">
        <v>8</v>
      </c>
      <c r="M6" s="136"/>
      <c r="N6" s="11">
        <f>P8+P18+P28+P38+P48+P58+P68+P78+P88+P99+P109+P119</f>
        <v>76</v>
      </c>
      <c r="O6" s="4" t="s">
        <v>0</v>
      </c>
      <c r="P6" s="12" t="s">
        <v>11</v>
      </c>
      <c r="Q6" s="11"/>
      <c r="R6" s="11">
        <f>U8+U18+U28+U38+U48+U58+U68+U78+U88+U99+U109+U119</f>
        <v>237</v>
      </c>
      <c r="S6" s="13" t="s">
        <v>0</v>
      </c>
      <c r="T6" s="145" t="s">
        <v>9</v>
      </c>
      <c r="U6" s="136"/>
      <c r="V6" s="11">
        <f>Y8+Y18+Y28+Y38+Y48+Y58+Y68+Y78+Y88+Y99+Y109+Y119</f>
        <v>139</v>
      </c>
      <c r="W6" s="13" t="s">
        <v>0</v>
      </c>
      <c r="X6" s="145" t="s">
        <v>10</v>
      </c>
      <c r="Y6" s="136"/>
      <c r="Z6" s="11">
        <f>AC8+AC18+AC28+AC38+AC48+AC58+AC68+AC78+AC88+AC99+AC109+AC119</f>
        <v>98</v>
      </c>
      <c r="AA6" s="4" t="s">
        <v>0</v>
      </c>
      <c r="AC6" s="135" t="s">
        <v>12</v>
      </c>
      <c r="AD6" s="136"/>
      <c r="AE6" s="136"/>
      <c r="AF6" s="22">
        <f>N6+Z6</f>
        <v>174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4</v>
      </c>
      <c r="M8" s="15" t="s">
        <v>0</v>
      </c>
      <c r="N8" s="141" t="s">
        <v>8</v>
      </c>
      <c r="O8" s="142"/>
      <c r="P8" s="14">
        <f>COUNTIF(C13:AG13,2)</f>
        <v>5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10</v>
      </c>
      <c r="Z8" s="15" t="s">
        <v>0</v>
      </c>
      <c r="AA8" s="141" t="s">
        <v>10</v>
      </c>
      <c r="AB8" s="142"/>
      <c r="AC8" s="14">
        <f>COUNTIF(C13:AG13,4)</f>
        <v>11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4</v>
      </c>
      <c r="F13" s="9">
        <v>4</v>
      </c>
      <c r="G13" s="9">
        <v>4</v>
      </c>
      <c r="H13" s="9">
        <v>2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4</v>
      </c>
      <c r="T13" s="9">
        <v>3</v>
      </c>
      <c r="U13" s="9">
        <v>3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1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">
        <v>78</v>
      </c>
      <c r="D14" s="85" t="s">
        <v>78</v>
      </c>
      <c r="E14" s="9" t="s">
        <v>78</v>
      </c>
      <c r="F14" s="9" t="s">
        <v>78</v>
      </c>
      <c r="G14" s="9" t="s">
        <v>78</v>
      </c>
      <c r="H14" s="9" t="s">
        <v>78</v>
      </c>
      <c r="I14" s="9" t="str">
        <f t="shared" ref="I14:AG14" si="4">IF(I13=4,"○",IF(I13=2,"○",""))</f>
        <v>○</v>
      </c>
      <c r="J14" s="9" t="str">
        <f t="shared" si="4"/>
        <v>○</v>
      </c>
      <c r="K14" s="9"/>
      <c r="L14" s="9" t="s">
        <v>78</v>
      </c>
      <c r="M14" s="9" t="str">
        <f t="shared" si="4"/>
        <v/>
      </c>
      <c r="N14" s="9" t="s">
        <v>78</v>
      </c>
      <c r="O14" s="9" t="str">
        <f t="shared" si="4"/>
        <v/>
      </c>
      <c r="P14" s="9" t="str">
        <f t="shared" si="4"/>
        <v>○</v>
      </c>
      <c r="Q14" s="9" t="s">
        <v>78</v>
      </c>
      <c r="R14" s="9"/>
      <c r="S14" s="9" t="s">
        <v>78</v>
      </c>
      <c r="T14" s="9" t="str">
        <f t="shared" si="4"/>
        <v/>
      </c>
      <c r="U14" s="9"/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/>
      <c r="Z14" s="9" t="s">
        <v>78</v>
      </c>
      <c r="AA14" s="9" t="str">
        <f t="shared" si="4"/>
        <v/>
      </c>
      <c r="AB14" s="9"/>
      <c r="AC14" s="9" t="str">
        <f t="shared" si="4"/>
        <v/>
      </c>
      <c r="AD14" s="9" t="str">
        <f t="shared" si="4"/>
        <v/>
      </c>
      <c r="AE14" s="9" t="str">
        <f t="shared" si="4"/>
        <v>○</v>
      </c>
      <c r="AF14" s="9"/>
      <c r="AG14" s="2" t="str">
        <f t="shared" si="4"/>
        <v/>
      </c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12</v>
      </c>
      <c r="I18" s="33" t="s">
        <v>0</v>
      </c>
      <c r="J18" s="141" t="s">
        <v>6</v>
      </c>
      <c r="K18" s="142"/>
      <c r="L18" s="32">
        <f>COUNTIF(C23:AG23,1)</f>
        <v>5</v>
      </c>
      <c r="M18" s="33" t="s">
        <v>0</v>
      </c>
      <c r="N18" s="141" t="s">
        <v>8</v>
      </c>
      <c r="O18" s="142"/>
      <c r="P18" s="32">
        <f>COUNTIF(C23:AG23,2)</f>
        <v>7</v>
      </c>
      <c r="Q18" s="34" t="s">
        <v>0</v>
      </c>
      <c r="R18" s="35"/>
      <c r="S18" s="148" t="s">
        <v>7</v>
      </c>
      <c r="T18" s="142"/>
      <c r="U18" s="32">
        <f>Y18+AC18</f>
        <v>19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8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2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2</v>
      </c>
      <c r="U23" s="7">
        <v>1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">
        <v>78</v>
      </c>
      <c r="D24" s="9" t="str">
        <f t="shared" ref="D24:AD24" si="9">IF(D23=4,"○",IF(D23=2,"○",""))</f>
        <v/>
      </c>
      <c r="E24" s="7" t="str">
        <f t="shared" si="9"/>
        <v/>
      </c>
      <c r="F24" s="9"/>
      <c r="G24" s="7" t="str">
        <f t="shared" si="9"/>
        <v>○</v>
      </c>
      <c r="H24" s="7" t="str">
        <f t="shared" si="9"/>
        <v>○</v>
      </c>
      <c r="I24" s="9"/>
      <c r="J24" s="9" t="s">
        <v>78</v>
      </c>
      <c r="K24" s="7" t="str">
        <f t="shared" si="9"/>
        <v/>
      </c>
      <c r="L24" s="9"/>
      <c r="M24" s="7" t="str">
        <f t="shared" si="9"/>
        <v/>
      </c>
      <c r="N24" s="7" t="str">
        <f t="shared" si="9"/>
        <v>○</v>
      </c>
      <c r="O24" s="9" t="s">
        <v>78</v>
      </c>
      <c r="P24" s="9"/>
      <c r="Q24" s="9" t="s">
        <v>78</v>
      </c>
      <c r="R24" s="7" t="str">
        <f t="shared" si="9"/>
        <v/>
      </c>
      <c r="S24" s="9"/>
      <c r="T24" s="7" t="str">
        <f t="shared" si="9"/>
        <v>○</v>
      </c>
      <c r="U24" s="7" t="str">
        <f t="shared" si="9"/>
        <v/>
      </c>
      <c r="V24" s="7" t="str">
        <f t="shared" si="9"/>
        <v>○</v>
      </c>
      <c r="W24" s="9"/>
      <c r="X24" s="9" t="s">
        <v>78</v>
      </c>
      <c r="Y24" s="7" t="str">
        <f t="shared" si="9"/>
        <v/>
      </c>
      <c r="Z24" s="9"/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9" t="s">
        <v>78</v>
      </c>
      <c r="AF24" s="9"/>
      <c r="AG24" s="9"/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14</v>
      </c>
      <c r="Z28" s="32" t="s">
        <v>0</v>
      </c>
      <c r="AA28" s="141" t="s">
        <v>10</v>
      </c>
      <c r="AB28" s="142"/>
      <c r="AC28" s="31">
        <f>COUNTIF(C33:AF33,4)</f>
        <v>6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3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3</v>
      </c>
      <c r="M33" s="9">
        <v>3</v>
      </c>
      <c r="N33" s="9">
        <v>3</v>
      </c>
      <c r="O33" s="9">
        <v>4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">
        <v>78</v>
      </c>
      <c r="D34" s="9" t="str">
        <f t="shared" ref="D34:AF34" si="14">IF(D33=4,"○",IF(D33=2,"○",""))</f>
        <v>○</v>
      </c>
      <c r="E34" s="9" t="str">
        <f t="shared" si="14"/>
        <v/>
      </c>
      <c r="F34" s="9" t="s">
        <v>78</v>
      </c>
      <c r="G34" s="9" t="s">
        <v>78</v>
      </c>
      <c r="H34" s="9" t="str">
        <f t="shared" si="14"/>
        <v/>
      </c>
      <c r="I34" s="9"/>
      <c r="J34" s="9" t="str">
        <f t="shared" si="14"/>
        <v/>
      </c>
      <c r="K34" s="9" t="str">
        <f t="shared" si="14"/>
        <v>○</v>
      </c>
      <c r="L34" s="9" t="str">
        <f t="shared" si="14"/>
        <v/>
      </c>
      <c r="M34" s="9"/>
      <c r="N34" s="9"/>
      <c r="O34" s="9" t="str">
        <f t="shared" si="14"/>
        <v>○</v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">
        <v>78</v>
      </c>
      <c r="U34" s="9" t="s">
        <v>78</v>
      </c>
      <c r="V34" s="9" t="str">
        <f t="shared" si="14"/>
        <v/>
      </c>
      <c r="W34" s="9" t="s">
        <v>78</v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">
        <v>78</v>
      </c>
      <c r="AB34" s="9" t="s">
        <v>78</v>
      </c>
      <c r="AC34" s="9" t="str">
        <f t="shared" si="14"/>
        <v/>
      </c>
      <c r="AD34" s="9" t="s">
        <v>78</v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41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4</v>
      </c>
      <c r="M38" s="33" t="s">
        <v>0</v>
      </c>
      <c r="N38" s="141" t="s">
        <v>8</v>
      </c>
      <c r="O38" s="142"/>
      <c r="P38" s="32">
        <f>COUNTIF(C43:AG43,2)</f>
        <v>5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14</v>
      </c>
      <c r="Z38" s="32" t="s">
        <v>0</v>
      </c>
      <c r="AA38" s="141" t="s">
        <v>10</v>
      </c>
      <c r="AB38" s="142"/>
      <c r="AC38" s="31">
        <f>COUNTIF(C43:AG43,4)</f>
        <v>8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4</v>
      </c>
      <c r="H43" s="43">
        <v>1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1</v>
      </c>
      <c r="Q43" s="43">
        <v>2</v>
      </c>
      <c r="R43" s="43">
        <v>3</v>
      </c>
      <c r="S43" s="43">
        <v>4</v>
      </c>
      <c r="T43" s="43">
        <v>3</v>
      </c>
      <c r="U43" s="43">
        <v>4</v>
      </c>
      <c r="V43" s="43">
        <v>2</v>
      </c>
      <c r="W43" s="43">
        <v>2</v>
      </c>
      <c r="X43" s="43">
        <v>4</v>
      </c>
      <c r="Y43" s="43">
        <v>3</v>
      </c>
      <c r="Z43" s="43">
        <v>3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3</v>
      </c>
    </row>
    <row r="44" spans="2:34" s="44" customFormat="1" ht="24" customHeight="1" x14ac:dyDescent="0.15">
      <c r="B44" s="24" t="s">
        <v>13</v>
      </c>
      <c r="C44" s="43" t="str">
        <f t="shared" ref="C44:AE44" si="19">IF(C43=4,"○",IF(C43=2,"○",""))</f>
        <v>○</v>
      </c>
      <c r="D44" s="9"/>
      <c r="E44" s="9"/>
      <c r="F44" s="43" t="str">
        <f t="shared" si="19"/>
        <v/>
      </c>
      <c r="G44" s="9" t="s">
        <v>78</v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9"/>
      <c r="L44" s="9" t="s">
        <v>78</v>
      </c>
      <c r="M44" s="43" t="str">
        <f t="shared" si="19"/>
        <v/>
      </c>
      <c r="N44" s="9"/>
      <c r="O44" s="43" t="str">
        <f t="shared" si="19"/>
        <v/>
      </c>
      <c r="P44" s="43" t="str">
        <f t="shared" si="19"/>
        <v/>
      </c>
      <c r="Q44" s="43" t="str">
        <f t="shared" si="19"/>
        <v>○</v>
      </c>
      <c r="R44" s="9" t="s">
        <v>78</v>
      </c>
      <c r="S44" s="9" t="s">
        <v>78</v>
      </c>
      <c r="T44" s="43" t="str">
        <f t="shared" si="19"/>
        <v/>
      </c>
      <c r="U44" s="9" t="s">
        <v>78</v>
      </c>
      <c r="V44" s="9" t="s">
        <v>78</v>
      </c>
      <c r="W44" s="43" t="str">
        <f t="shared" si="19"/>
        <v>○</v>
      </c>
      <c r="X44" s="43" t="str">
        <f t="shared" si="19"/>
        <v>○</v>
      </c>
      <c r="Y44" s="9"/>
      <c r="Z44" s="43" t="str">
        <f t="shared" si="19"/>
        <v/>
      </c>
      <c r="AA44" s="43" t="str">
        <f t="shared" si="19"/>
        <v/>
      </c>
      <c r="AB44" s="9"/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9"/>
      <c r="AG44" s="9"/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2</v>
      </c>
      <c r="M48" s="33" t="s">
        <v>0</v>
      </c>
      <c r="N48" s="141" t="s">
        <v>8</v>
      </c>
      <c r="O48" s="142"/>
      <c r="P48" s="32">
        <f>COUNTIF(C53:AG53,2)</f>
        <v>12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10</v>
      </c>
      <c r="Z48" s="33" t="s">
        <v>0</v>
      </c>
      <c r="AA48" s="141" t="s">
        <v>10</v>
      </c>
      <c r="AB48" s="142"/>
      <c r="AC48" s="32">
        <f>COUNTIF(C53:AG53,4)</f>
        <v>7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3</v>
      </c>
      <c r="J53" s="9">
        <v>4</v>
      </c>
      <c r="K53" s="9">
        <v>4</v>
      </c>
      <c r="L53" s="9">
        <v>2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9">
        <v>4</v>
      </c>
      <c r="V53" s="9">
        <v>3</v>
      </c>
      <c r="W53" s="9">
        <v>3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3</v>
      </c>
      <c r="AE53" s="9">
        <v>4</v>
      </c>
      <c r="AF53" s="9">
        <v>4</v>
      </c>
      <c r="AG53" s="9">
        <v>2</v>
      </c>
      <c r="AH53"/>
    </row>
    <row r="54" spans="2:34" ht="24" customHeight="1" x14ac:dyDescent="0.15">
      <c r="B54" s="24" t="s">
        <v>13</v>
      </c>
      <c r="C54" s="9" t="str">
        <f t="shared" ref="C54:AE54" si="24">IF(C53=4,"○",IF(C53=2,"○",""))</f>
        <v/>
      </c>
      <c r="D54" s="9"/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/>
      <c r="I54" s="9"/>
      <c r="J54" s="9" t="s">
        <v>78</v>
      </c>
      <c r="K54" s="9" t="s">
        <v>78</v>
      </c>
      <c r="L54" s="9" t="s">
        <v>78</v>
      </c>
      <c r="M54" s="9" t="s">
        <v>78</v>
      </c>
      <c r="N54" s="9" t="s">
        <v>78</v>
      </c>
      <c r="O54" s="9" t="s">
        <v>78</v>
      </c>
      <c r="P54" s="9" t="s">
        <v>78</v>
      </c>
      <c r="Q54" s="9" t="s">
        <v>78</v>
      </c>
      <c r="R54" s="9" t="s">
        <v>78</v>
      </c>
      <c r="S54" s="9"/>
      <c r="T54" s="9" t="str">
        <f t="shared" si="24"/>
        <v>○</v>
      </c>
      <c r="U54" s="9" t="str">
        <f t="shared" si="24"/>
        <v>○</v>
      </c>
      <c r="V54" s="9"/>
      <c r="W54" s="9"/>
      <c r="X54" s="9" t="str">
        <f t="shared" si="24"/>
        <v/>
      </c>
      <c r="Y54" s="9"/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/>
      <c r="AD54" s="9"/>
      <c r="AE54" s="9" t="str">
        <f t="shared" si="24"/>
        <v>○</v>
      </c>
      <c r="AF54" s="9" t="s">
        <v>78</v>
      </c>
      <c r="AG54" s="9" t="s">
        <v>78</v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6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14</v>
      </c>
      <c r="Z58" s="33" t="s">
        <v>0</v>
      </c>
      <c r="AA58" s="141" t="s">
        <v>10</v>
      </c>
      <c r="AB58" s="142"/>
      <c r="AC58" s="32">
        <f>COUNTIF(C63:AF63,4)</f>
        <v>5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3</v>
      </c>
      <c r="N63" s="9">
        <v>3</v>
      </c>
      <c r="O63" s="9">
        <v>3</v>
      </c>
      <c r="P63" s="9">
        <v>1</v>
      </c>
      <c r="Q63" s="9">
        <v>2</v>
      </c>
      <c r="R63" s="9">
        <v>2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1</v>
      </c>
      <c r="Y63" s="9">
        <v>2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1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/>
      <c r="F64" s="9" t="s">
        <v>78</v>
      </c>
      <c r="G64" s="9" t="str">
        <f t="shared" si="28"/>
        <v/>
      </c>
      <c r="H64" s="9"/>
      <c r="I64" s="9" t="s">
        <v>78</v>
      </c>
      <c r="J64" s="9" t="s">
        <v>78</v>
      </c>
      <c r="K64" s="9" t="str">
        <f t="shared" si="28"/>
        <v>○</v>
      </c>
      <c r="L64" s="9"/>
      <c r="M64" s="9"/>
      <c r="N64" s="9" t="str">
        <f t="shared" si="28"/>
        <v/>
      </c>
      <c r="O64" s="9" t="str">
        <f t="shared" si="28"/>
        <v/>
      </c>
      <c r="P64" s="9" t="str">
        <f t="shared" si="28"/>
        <v/>
      </c>
      <c r="Q64" s="9" t="s">
        <v>78</v>
      </c>
      <c r="R64" s="9" t="s">
        <v>78</v>
      </c>
      <c r="S64" s="9"/>
      <c r="T64" s="9" t="s">
        <v>78</v>
      </c>
      <c r="U64" s="9" t="str">
        <f t="shared" si="28"/>
        <v/>
      </c>
      <c r="V64" s="9"/>
      <c r="W64" s="9" t="str">
        <f t="shared" si="28"/>
        <v/>
      </c>
      <c r="X64" s="9" t="str">
        <f t="shared" si="28"/>
        <v/>
      </c>
      <c r="Y64" s="9" t="str">
        <f t="shared" si="28"/>
        <v>○</v>
      </c>
      <c r="Z64" s="9"/>
      <c r="AA64" s="9" t="s">
        <v>78</v>
      </c>
      <c r="AB64" s="9" t="str">
        <f t="shared" si="28"/>
        <v/>
      </c>
      <c r="AC64" s="9"/>
      <c r="AD64" s="9" t="str">
        <f t="shared" si="28"/>
        <v/>
      </c>
      <c r="AE64" s="9" t="str">
        <f t="shared" si="28"/>
        <v/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3</v>
      </c>
      <c r="M68" s="33" t="s">
        <v>0</v>
      </c>
      <c r="N68" s="141" t="s">
        <v>8</v>
      </c>
      <c r="O68" s="142"/>
      <c r="P68" s="32">
        <f>COUNTIF(C73:AG73,2)</f>
        <v>6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12</v>
      </c>
      <c r="Z68" s="33" t="s">
        <v>0</v>
      </c>
      <c r="AA68" s="141" t="s">
        <v>10</v>
      </c>
      <c r="AB68" s="142"/>
      <c r="AC68" s="32">
        <f>COUNTIF(C73:AG73,4)</f>
        <v>10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4</v>
      </c>
      <c r="N73" s="9">
        <v>2</v>
      </c>
      <c r="O73" s="9">
        <v>2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/>
      <c r="D74" s="9" t="s">
        <v>78</v>
      </c>
      <c r="E74" s="9" t="str">
        <f t="shared" ref="E74:AG74" si="32">IF(E73=4,"○",IF(E73=2,"○",""))</f>
        <v/>
      </c>
      <c r="F74" s="9"/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/>
      <c r="K74" s="9"/>
      <c r="L74" s="9" t="str">
        <f t="shared" si="32"/>
        <v/>
      </c>
      <c r="M74" s="9"/>
      <c r="N74" s="9" t="str">
        <f t="shared" si="32"/>
        <v>○</v>
      </c>
      <c r="O74" s="9" t="str">
        <f t="shared" si="32"/>
        <v>○</v>
      </c>
      <c r="P74" s="9" t="str">
        <f t="shared" si="32"/>
        <v>○</v>
      </c>
      <c r="Q74" s="9"/>
      <c r="R74" s="9"/>
      <c r="S74" s="9"/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/>
      <c r="Y74" s="9" t="s">
        <v>78</v>
      </c>
      <c r="Z74" s="9" t="str">
        <f t="shared" si="32"/>
        <v/>
      </c>
      <c r="AA74" s="9"/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">
        <v>78</v>
      </c>
      <c r="AF74" s="9" t="s">
        <v>78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6</v>
      </c>
      <c r="M78" s="33" t="s">
        <v>0</v>
      </c>
      <c r="N78" s="141" t="s">
        <v>8</v>
      </c>
      <c r="O78" s="142"/>
      <c r="P78" s="32">
        <f>COUNTIF(C83:AF83,2)</f>
        <v>5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12</v>
      </c>
      <c r="Z78" s="46" t="s">
        <v>0</v>
      </c>
      <c r="AA78" s="149" t="s">
        <v>10</v>
      </c>
      <c r="AB78" s="150"/>
      <c r="AC78" s="45">
        <f>COUNTIF(C83:AF83,4)</f>
        <v>7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1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4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/>
      <c r="D84" s="9"/>
      <c r="E84" s="9" t="str">
        <f t="shared" ref="E84:AF84" si="36">IF(E83=4,"○",IF(E83=2,"○",""))</f>
        <v/>
      </c>
      <c r="F84" s="9" t="str">
        <f t="shared" si="36"/>
        <v>○</v>
      </c>
      <c r="G84" s="9"/>
      <c r="H84" s="9" t="s">
        <v>78</v>
      </c>
      <c r="I84" s="9" t="str">
        <f t="shared" si="36"/>
        <v/>
      </c>
      <c r="J84" s="9"/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/>
      <c r="O84" s="9" t="s">
        <v>78</v>
      </c>
      <c r="P84" s="9" t="str">
        <f t="shared" si="36"/>
        <v/>
      </c>
      <c r="Q84" s="9"/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/>
      <c r="V84" s="9" t="s">
        <v>78</v>
      </c>
      <c r="W84" s="9" t="str">
        <f t="shared" si="36"/>
        <v/>
      </c>
      <c r="X84" s="9"/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/>
      <c r="AC84" s="9" t="s">
        <v>78</v>
      </c>
      <c r="AD84" s="9" t="str">
        <f t="shared" si="36"/>
        <v/>
      </c>
      <c r="AE84" s="9"/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11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8</v>
      </c>
      <c r="Q88" s="34" t="s">
        <v>0</v>
      </c>
      <c r="R88" s="35"/>
      <c r="S88" s="146" t="s">
        <v>7</v>
      </c>
      <c r="T88" s="147"/>
      <c r="U88" s="37">
        <f>Y88+AC88</f>
        <v>20</v>
      </c>
      <c r="V88" s="32" t="s">
        <v>0</v>
      </c>
      <c r="W88" s="141" t="s">
        <v>9</v>
      </c>
      <c r="X88" s="142"/>
      <c r="Y88" s="37">
        <f>COUNTIF(C93:AG93,3)</f>
        <v>11</v>
      </c>
      <c r="Z88" s="32" t="s">
        <v>0</v>
      </c>
      <c r="AA88" s="141" t="s">
        <v>10</v>
      </c>
      <c r="AB88" s="142"/>
      <c r="AC88" s="31">
        <f>COUNTIF(C93:AG93,4)</f>
        <v>9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3</v>
      </c>
      <c r="AB93" s="9">
        <v>3</v>
      </c>
      <c r="AC93" s="9">
        <v>4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Y94" si="40">IF(C93=4,"○",IF(C93=2,"○",""))</f>
        <v>○</v>
      </c>
      <c r="D94" s="9" t="str">
        <f t="shared" si="40"/>
        <v>○</v>
      </c>
      <c r="E94" s="9"/>
      <c r="F94" s="9" t="str">
        <f t="shared" si="40"/>
        <v>○</v>
      </c>
      <c r="G94" s="9" t="str">
        <f t="shared" si="40"/>
        <v/>
      </c>
      <c r="H94" s="9"/>
      <c r="I94" s="9" t="str">
        <f t="shared" si="40"/>
        <v/>
      </c>
      <c r="J94" s="9" t="s">
        <v>78</v>
      </c>
      <c r="K94" s="9" t="s">
        <v>78</v>
      </c>
      <c r="L94" s="9"/>
      <c r="M94" s="9" t="s">
        <v>78</v>
      </c>
      <c r="N94" s="9" t="str">
        <f t="shared" si="40"/>
        <v/>
      </c>
      <c r="O94" s="9"/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/>
      <c r="T94" s="9" t="s">
        <v>78</v>
      </c>
      <c r="U94" s="9" t="str">
        <f t="shared" si="40"/>
        <v/>
      </c>
      <c r="V94" s="9"/>
      <c r="W94" s="9" t="str">
        <f t="shared" si="40"/>
        <v/>
      </c>
      <c r="X94" s="9" t="s">
        <v>78</v>
      </c>
      <c r="Y94" s="9" t="str">
        <f t="shared" si="40"/>
        <v>○</v>
      </c>
      <c r="Z94" s="9" t="s">
        <v>78</v>
      </c>
      <c r="AA94" s="9"/>
      <c r="AB94" s="9"/>
      <c r="AC94" s="9" t="s">
        <v>78</v>
      </c>
      <c r="AD94" s="9" t="s">
        <v>78</v>
      </c>
      <c r="AE94" s="9" t="s">
        <v>78</v>
      </c>
      <c r="AF94" s="9" t="s">
        <v>78</v>
      </c>
      <c r="AG94" s="9" t="s">
        <v>78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4</v>
      </c>
      <c r="M99" s="33" t="s">
        <v>0</v>
      </c>
      <c r="N99" s="141" t="s">
        <v>8</v>
      </c>
      <c r="O99" s="142"/>
      <c r="P99" s="32">
        <f>COUNTIF(C104:AG104,2)</f>
        <v>8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11</v>
      </c>
      <c r="Z99" s="32" t="s">
        <v>0</v>
      </c>
      <c r="AA99" s="141" t="s">
        <v>10</v>
      </c>
      <c r="AB99" s="142"/>
      <c r="AC99" s="31">
        <f>COUNTIF(C104:AG104,4)</f>
        <v>8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">
        <v>180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2</v>
      </c>
      <c r="G104" s="9">
        <v>2</v>
      </c>
      <c r="H104" s="9">
        <v>4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1</v>
      </c>
      <c r="O104" s="9">
        <v>2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">
        <v>78</v>
      </c>
      <c r="D105" s="9" t="s">
        <v>78</v>
      </c>
      <c r="E105" s="9" t="s">
        <v>78</v>
      </c>
      <c r="F105" s="9" t="s">
        <v>78</v>
      </c>
      <c r="G105" s="9" t="str">
        <f t="shared" ref="G105:AF105" si="44">IF(G104=4,"○",IF(G104=2,"○",""))</f>
        <v>○</v>
      </c>
      <c r="H105" s="9" t="str">
        <f t="shared" si="44"/>
        <v>○</v>
      </c>
      <c r="I105" s="9" t="str">
        <f t="shared" si="44"/>
        <v>○</v>
      </c>
      <c r="J105" s="9" t="s">
        <v>78</v>
      </c>
      <c r="K105" s="9"/>
      <c r="L105" s="9"/>
      <c r="M105" s="9" t="s">
        <v>78</v>
      </c>
      <c r="N105" s="9" t="str">
        <f t="shared" si="44"/>
        <v/>
      </c>
      <c r="O105" s="9" t="str">
        <f t="shared" si="44"/>
        <v>○</v>
      </c>
      <c r="P105" s="9"/>
      <c r="Q105" s="9" t="s">
        <v>78</v>
      </c>
      <c r="R105" s="9" t="str">
        <f t="shared" si="44"/>
        <v/>
      </c>
      <c r="S105" s="9"/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/>
      <c r="X105" s="9" t="s">
        <v>78</v>
      </c>
      <c r="Y105" s="9" t="str">
        <f t="shared" si="44"/>
        <v/>
      </c>
      <c r="Z105" s="9"/>
      <c r="AA105" s="9" t="str">
        <f t="shared" si="44"/>
        <v/>
      </c>
      <c r="AB105" s="9" t="str">
        <f t="shared" si="44"/>
        <v>○</v>
      </c>
      <c r="AC105" s="9"/>
      <c r="AD105" s="9"/>
      <c r="AE105" s="9" t="s">
        <v>78</v>
      </c>
      <c r="AF105" s="9" t="str">
        <f t="shared" si="44"/>
        <v/>
      </c>
      <c r="AG105" s="9"/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9</v>
      </c>
      <c r="I109" s="33" t="s">
        <v>0</v>
      </c>
      <c r="J109" s="141" t="s">
        <v>6</v>
      </c>
      <c r="K109" s="142"/>
      <c r="L109" s="32">
        <f>COUNTIF(C114:AE114,1)</f>
        <v>5</v>
      </c>
      <c r="M109" s="33" t="s">
        <v>0</v>
      </c>
      <c r="N109" s="141" t="s">
        <v>8</v>
      </c>
      <c r="O109" s="142"/>
      <c r="P109" s="32">
        <f>COUNTIF(C114:AE114,2)</f>
        <v>4</v>
      </c>
      <c r="Q109" s="34" t="s">
        <v>0</v>
      </c>
      <c r="R109" s="35"/>
      <c r="S109" s="146" t="s">
        <v>7</v>
      </c>
      <c r="T109" s="147"/>
      <c r="U109" s="37">
        <f>Y109+AC109</f>
        <v>19</v>
      </c>
      <c r="V109" s="32" t="s">
        <v>0</v>
      </c>
      <c r="W109" s="141" t="s">
        <v>9</v>
      </c>
      <c r="X109" s="142"/>
      <c r="Y109" s="37">
        <f>COUNTIF(C114:AE114,3)</f>
        <v>11</v>
      </c>
      <c r="Z109" s="32" t="s">
        <v>0</v>
      </c>
      <c r="AA109" s="141" t="s">
        <v>10</v>
      </c>
      <c r="AB109" s="142"/>
      <c r="AC109" s="31">
        <f>COUNTIF(C114:AE114,4)</f>
        <v>8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3</v>
      </c>
      <c r="I114" s="9">
        <v>3</v>
      </c>
      <c r="J114" s="9">
        <v>1</v>
      </c>
      <c r="K114" s="9">
        <v>2</v>
      </c>
      <c r="L114" s="9">
        <v>4</v>
      </c>
      <c r="M114" s="9">
        <v>4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1</v>
      </c>
      <c r="Z114" s="9">
        <v>2</v>
      </c>
      <c r="AA114" s="9">
        <v>3</v>
      </c>
      <c r="AB114" s="9">
        <v>4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">
        <v>78</v>
      </c>
      <c r="G115" s="9" t="s">
        <v>78</v>
      </c>
      <c r="H115" s="9" t="s">
        <v>78</v>
      </c>
      <c r="I115" s="9"/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">
        <v>78</v>
      </c>
      <c r="N115" s="9" t="s">
        <v>78</v>
      </c>
      <c r="O115" s="9" t="str">
        <f t="shared" si="48"/>
        <v/>
      </c>
      <c r="P115" s="9"/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/>
      <c r="U115" s="9" t="s">
        <v>78</v>
      </c>
      <c r="V115" s="9" t="str">
        <f t="shared" si="48"/>
        <v/>
      </c>
      <c r="W115" s="9"/>
      <c r="X115" s="9" t="str">
        <f t="shared" si="48"/>
        <v/>
      </c>
      <c r="Y115" s="9"/>
      <c r="Z115" s="9" t="s">
        <v>78</v>
      </c>
      <c r="AA115" s="9"/>
      <c r="AB115" s="9" t="str">
        <f t="shared" si="48"/>
        <v>○</v>
      </c>
      <c r="AC115" s="9" t="str">
        <f t="shared" si="48"/>
        <v/>
      </c>
      <c r="AD115" s="9"/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5</v>
      </c>
      <c r="M119" s="33" t="s">
        <v>0</v>
      </c>
      <c r="N119" s="141" t="s">
        <v>8</v>
      </c>
      <c r="O119" s="142"/>
      <c r="P119" s="32">
        <f>COUNTIF(C124:AG124,2)</f>
        <v>6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9</v>
      </c>
      <c r="Z119" s="32" t="s">
        <v>0</v>
      </c>
      <c r="AA119" s="141" t="s">
        <v>10</v>
      </c>
      <c r="AB119" s="142"/>
      <c r="AC119" s="31">
        <f>COUNTIF(C124:AG124,4)</f>
        <v>11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4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3</v>
      </c>
      <c r="AC124" s="9">
        <v>4</v>
      </c>
      <c r="AD124" s="9">
        <v>4</v>
      </c>
      <c r="AE124" s="9">
        <v>2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/>
      <c r="D125" s="9"/>
      <c r="E125" s="9" t="s">
        <v>78</v>
      </c>
      <c r="F125" s="9"/>
      <c r="G125" s="9" t="str">
        <f t="shared" ref="G125:AB125" si="52">IF(G124=4,"○",IF(G124=2,"○",""))</f>
        <v>○</v>
      </c>
      <c r="H125" s="9"/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">
        <v>78</v>
      </c>
      <c r="M125" s="9" t="s">
        <v>78</v>
      </c>
      <c r="N125" s="9" t="str">
        <f t="shared" si="52"/>
        <v>○</v>
      </c>
      <c r="O125" s="9"/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">
        <v>78</v>
      </c>
      <c r="T125" s="9"/>
      <c r="U125" s="9" t="str">
        <f t="shared" si="52"/>
        <v>○</v>
      </c>
      <c r="V125" s="9" t="s">
        <v>78</v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">
        <v>78</v>
      </c>
      <c r="AA125" s="9"/>
      <c r="AB125" s="9" t="str">
        <f t="shared" si="52"/>
        <v/>
      </c>
      <c r="AC125" s="9" t="s">
        <v>78</v>
      </c>
      <c r="AD125" s="9" t="s">
        <v>78</v>
      </c>
      <c r="AE125" s="9" t="s">
        <v>78</v>
      </c>
      <c r="AF125" s="9" t="s">
        <v>78</v>
      </c>
      <c r="AG125" s="9" t="s">
        <v>78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9">
      <selection activeCell="C125" sqref="C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>
      <selection activeCell="AH124" sqref="AH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AH124" sqref="AH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5">
      <selection activeCell="AL16" sqref="AL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9">
      <selection activeCell="C125" sqref="C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9">
      <selection activeCell="C125" sqref="C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K13" sqref="K1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>
      <selection activeCell="AH124" sqref="AH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109">
      <selection activeCell="C125" sqref="C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2602" priority="242">
      <formula>$C$13=2</formula>
    </cfRule>
    <cfRule type="expression" dxfId="2601" priority="243">
      <formula>$C$13=1</formula>
    </cfRule>
  </conditionalFormatting>
  <conditionalFormatting sqref="C12:C16">
    <cfRule type="expression" dxfId="2600" priority="236">
      <formula>$C$13=2</formula>
    </cfRule>
    <cfRule type="expression" dxfId="2599" priority="237">
      <formula>$C$13=1</formula>
    </cfRule>
  </conditionalFormatting>
  <conditionalFormatting sqref="C19:C24">
    <cfRule type="expression" dxfId="2598" priority="111">
      <formula>$C$23=2</formula>
    </cfRule>
    <cfRule type="expression" dxfId="2597" priority="112">
      <formula>$C$23=1</formula>
    </cfRule>
  </conditionalFormatting>
  <conditionalFormatting sqref="C25:C26">
    <cfRule type="expression" dxfId="2596" priority="77">
      <formula>$S$13=2</formula>
    </cfRule>
    <cfRule type="expression" dxfId="2595" priority="78">
      <formula>$S$13=1</formula>
    </cfRule>
  </conditionalFormatting>
  <conditionalFormatting sqref="C45:C46">
    <cfRule type="expression" dxfId="2594" priority="91">
      <formula>C$43=2</formula>
    </cfRule>
    <cfRule type="expression" dxfId="2593" priority="92">
      <formula>C$43=1</formula>
    </cfRule>
  </conditionalFormatting>
  <conditionalFormatting sqref="C110:AE117">
    <cfRule type="expression" dxfId="2592" priority="121">
      <formula>C$114=2</formula>
    </cfRule>
    <cfRule type="expression" dxfId="2591" priority="122">
      <formula>C$114=1</formula>
    </cfRule>
  </conditionalFormatting>
  <conditionalFormatting sqref="C29:AF36">
    <cfRule type="expression" dxfId="2590" priority="151">
      <formula>C$33=2</formula>
    </cfRule>
    <cfRule type="expression" dxfId="2589" priority="152">
      <formula>C$33=1</formula>
    </cfRule>
  </conditionalFormatting>
  <conditionalFormatting sqref="C59:AF64 C66:AF66 F65:AE65 C65:D65">
    <cfRule type="expression" dxfId="2588" priority="141">
      <formula>C$63=2</formula>
    </cfRule>
    <cfRule type="expression" dxfId="2587" priority="142">
      <formula>C$63=1</formula>
    </cfRule>
  </conditionalFormatting>
  <conditionalFormatting sqref="C86:AF86 D85:AF85 C79:AF84">
    <cfRule type="expression" dxfId="2586" priority="133">
      <formula>C$83=2</formula>
    </cfRule>
    <cfRule type="expression" dxfId="2585" priority="134">
      <formula>C$83=1</formula>
    </cfRule>
  </conditionalFormatting>
  <conditionalFormatting sqref="C39:AG44 C46:AG46 C45:J45 L45:AG45">
    <cfRule type="expression" dxfId="2584" priority="147">
      <formula>C$43=2</formula>
    </cfRule>
    <cfRule type="expression" dxfId="2583" priority="148">
      <formula>C$43=1</formula>
    </cfRule>
  </conditionalFormatting>
  <conditionalFormatting sqref="C49:AG56">
    <cfRule type="expression" dxfId="2582" priority="145">
      <formula>C$53=2</formula>
    </cfRule>
    <cfRule type="expression" dxfId="2581" priority="146">
      <formula>C$53=1</formula>
    </cfRule>
  </conditionalFormatting>
  <conditionalFormatting sqref="C69:AG74 C76:AG76 E75 G75:AG75">
    <cfRule type="expression" dxfId="2580" priority="89">
      <formula>C$73=2</formula>
    </cfRule>
    <cfRule type="expression" dxfId="2579" priority="90">
      <formula>C$73=1</formula>
    </cfRule>
  </conditionalFormatting>
  <conditionalFormatting sqref="C89:AG94 C96:AG96 G95:J95 L95:AG95">
    <cfRule type="expression" dxfId="2578" priority="87">
      <formula>C$93=2</formula>
    </cfRule>
    <cfRule type="expression" dxfId="2577" priority="88">
      <formula>C$93=1</formula>
    </cfRule>
  </conditionalFormatting>
  <conditionalFormatting sqref="C107:AG107 C106:G106 K106:AG106 C100:AG105">
    <cfRule type="expression" dxfId="2576" priority="115">
      <formula>C$104=2</formula>
    </cfRule>
    <cfRule type="expression" dxfId="2575" priority="116">
      <formula>C$104=1</formula>
    </cfRule>
  </conditionalFormatting>
  <conditionalFormatting sqref="C120:AG127">
    <cfRule type="expression" dxfId="2574" priority="117">
      <formula>C$124=2</formula>
    </cfRule>
    <cfRule type="expression" dxfId="2573" priority="118">
      <formula>C$124=1</formula>
    </cfRule>
  </conditionalFormatting>
  <conditionalFormatting sqref="D9">
    <cfRule type="expression" dxfId="2572" priority="234">
      <formula>D13=2</formula>
    </cfRule>
    <cfRule type="expression" dxfId="2571" priority="235">
      <formula>D13=1</formula>
    </cfRule>
  </conditionalFormatting>
  <conditionalFormatting sqref="D12">
    <cfRule type="expression" dxfId="2570" priority="233">
      <formula>$D$13=1</formula>
    </cfRule>
  </conditionalFormatting>
  <conditionalFormatting sqref="D12:D16">
    <cfRule type="expression" dxfId="2569" priority="229">
      <formula>$D$13=2</formula>
    </cfRule>
  </conditionalFormatting>
  <conditionalFormatting sqref="D15:D16">
    <cfRule type="expression" dxfId="2568" priority="230">
      <formula>$D$13=1</formula>
    </cfRule>
  </conditionalFormatting>
  <conditionalFormatting sqref="D19:D26">
    <cfRule type="expression" dxfId="2567" priority="109">
      <formula>$D$23=2</formula>
    </cfRule>
    <cfRule type="expression" dxfId="2566" priority="110">
      <formula>$D$23=1</formula>
    </cfRule>
  </conditionalFormatting>
  <conditionalFormatting sqref="E9">
    <cfRule type="expression" dxfId="2565" priority="227">
      <formula>$E$13=2</formula>
    </cfRule>
    <cfRule type="expression" dxfId="2564" priority="228">
      <formula>$E$13=1</formula>
    </cfRule>
  </conditionalFormatting>
  <conditionalFormatting sqref="E12:E16">
    <cfRule type="expression" dxfId="2563" priority="221">
      <formula>$E$13=2</formula>
    </cfRule>
    <cfRule type="expression" dxfId="2562" priority="222">
      <formula>$E$13=1</formula>
    </cfRule>
  </conditionalFormatting>
  <conditionalFormatting sqref="E24:E26">
    <cfRule type="expression" dxfId="2561" priority="107">
      <formula>E$23=2</formula>
    </cfRule>
    <cfRule type="expression" dxfId="2560" priority="108">
      <formula>E$23=1</formula>
    </cfRule>
  </conditionalFormatting>
  <conditionalFormatting sqref="E19:F23">
    <cfRule type="expression" dxfId="2559" priority="155">
      <formula>E$23=2</formula>
    </cfRule>
    <cfRule type="expression" dxfId="2558" priority="156">
      <formula>E$23=1</formula>
    </cfRule>
  </conditionalFormatting>
  <conditionalFormatting sqref="F9:F14">
    <cfRule type="expression" dxfId="2557" priority="219">
      <formula>$F$13=2</formula>
    </cfRule>
    <cfRule type="expression" dxfId="2556" priority="220">
      <formula>$F$13=1</formula>
    </cfRule>
  </conditionalFormatting>
  <conditionalFormatting sqref="F15:F16">
    <cfRule type="expression" dxfId="2555" priority="101">
      <formula>$S$13=2</formula>
    </cfRule>
    <cfRule type="expression" dxfId="2554" priority="102">
      <formula>$S$13=1</formula>
    </cfRule>
  </conditionalFormatting>
  <conditionalFormatting sqref="F24">
    <cfRule type="expression" dxfId="2553" priority="105">
      <formula>F$23=2</formula>
    </cfRule>
    <cfRule type="expression" dxfId="2552" priority="106">
      <formula>F$23=1</formula>
    </cfRule>
  </conditionalFormatting>
  <conditionalFormatting sqref="F25:I26">
    <cfRule type="expression" dxfId="2551" priority="93">
      <formula>F$23=2</formula>
    </cfRule>
    <cfRule type="expression" dxfId="2550" priority="94">
      <formula>F$23=1</formula>
    </cfRule>
  </conditionalFormatting>
  <conditionalFormatting sqref="G9:G16">
    <cfRule type="expression" dxfId="2549" priority="217">
      <formula>$G$13=2</formula>
    </cfRule>
    <cfRule type="expression" dxfId="2548" priority="218">
      <formula>$G$13=1</formula>
    </cfRule>
  </conditionalFormatting>
  <conditionalFormatting sqref="G23:N24">
    <cfRule type="expression" dxfId="2547" priority="65">
      <formula>G$23=2</formula>
    </cfRule>
    <cfRule type="expression" dxfId="2546" priority="66">
      <formula>G$23=1</formula>
    </cfRule>
  </conditionalFormatting>
  <conditionalFormatting sqref="G19:AG22">
    <cfRule type="expression" dxfId="2545" priority="153">
      <formula>G$23=2</formula>
    </cfRule>
    <cfRule type="expression" dxfId="2544" priority="154">
      <formula>G$23=1</formula>
    </cfRule>
  </conditionalFormatting>
  <conditionalFormatting sqref="H9:H16">
    <cfRule type="expression" dxfId="2543" priority="215">
      <formula>$H$13=2</formula>
    </cfRule>
    <cfRule type="expression" dxfId="2542" priority="216">
      <formula>$H$13=1</formula>
    </cfRule>
  </conditionalFormatting>
  <conditionalFormatting sqref="I9:I16">
    <cfRule type="expression" dxfId="2541" priority="213">
      <formula>$I$13=2</formula>
    </cfRule>
    <cfRule type="expression" dxfId="2540" priority="214">
      <formula>$I$13=1</formula>
    </cfRule>
  </conditionalFormatting>
  <conditionalFormatting sqref="J9:J14">
    <cfRule type="expression" dxfId="2539" priority="211">
      <formula>$J$13=2</formula>
    </cfRule>
    <cfRule type="expression" dxfId="2538" priority="212">
      <formula>$J$13=1</formula>
    </cfRule>
  </conditionalFormatting>
  <conditionalFormatting sqref="J15:J16">
    <cfRule type="expression" dxfId="2537" priority="99">
      <formula>$C$13=2</formula>
    </cfRule>
    <cfRule type="expression" dxfId="2536" priority="100">
      <formula>$C$13=1</formula>
    </cfRule>
  </conditionalFormatting>
  <conditionalFormatting sqref="J25:L26">
    <cfRule type="expression" dxfId="2535" priority="43">
      <formula>$S$13=2</formula>
    </cfRule>
    <cfRule type="expression" dxfId="2534" priority="44">
      <formula>$S$13=1</formula>
    </cfRule>
  </conditionalFormatting>
  <conditionalFormatting sqref="K9:K14">
    <cfRule type="expression" dxfId="2533" priority="209">
      <formula>$K$13=2</formula>
    </cfRule>
    <cfRule type="expression" dxfId="2532" priority="210">
      <formula>$K$13=1</formula>
    </cfRule>
  </conditionalFormatting>
  <conditionalFormatting sqref="K15:K16">
    <cfRule type="expression" dxfId="2531" priority="83">
      <formula>$S$13=2</formula>
    </cfRule>
    <cfRule type="expression" dxfId="2530" priority="84">
      <formula>$S$13=1</formula>
    </cfRule>
  </conditionalFormatting>
  <conditionalFormatting sqref="L9:L16">
    <cfRule type="expression" dxfId="2529" priority="207">
      <formula>$L$13=2</formula>
    </cfRule>
    <cfRule type="expression" dxfId="2528" priority="208">
      <formula>$L$13=1</formula>
    </cfRule>
  </conditionalFormatting>
  <conditionalFormatting sqref="M9:M12">
    <cfRule type="expression" dxfId="2527" priority="205">
      <formula>$M$13=2</formula>
    </cfRule>
    <cfRule type="expression" dxfId="2526" priority="206">
      <formula>$M$13=1</formula>
    </cfRule>
  </conditionalFormatting>
  <conditionalFormatting sqref="M13:M14">
    <cfRule type="expression" dxfId="2525" priority="75">
      <formula>$K$13=2</formula>
    </cfRule>
    <cfRule type="expression" dxfId="2524" priority="76">
      <formula>$K$13=1</formula>
    </cfRule>
  </conditionalFormatting>
  <conditionalFormatting sqref="M15:M16">
    <cfRule type="expression" dxfId="2523" priority="73">
      <formula>$S$13=2</formula>
    </cfRule>
    <cfRule type="expression" dxfId="2522" priority="74">
      <formula>$S$13=1</formula>
    </cfRule>
  </conditionalFormatting>
  <conditionalFormatting sqref="M25:N26">
    <cfRule type="expression" dxfId="2521" priority="37">
      <formula>M$23=2</formula>
    </cfRule>
    <cfRule type="expression" dxfId="2520" priority="38">
      <formula>M$23=1</formula>
    </cfRule>
  </conditionalFormatting>
  <conditionalFormatting sqref="N9:N16">
    <cfRule type="expression" dxfId="2519" priority="203">
      <formula>$N$13=2</formula>
    </cfRule>
    <cfRule type="expression" dxfId="2518" priority="204">
      <formula>$N$13=1</formula>
    </cfRule>
  </conditionalFormatting>
  <conditionalFormatting sqref="O9:O16">
    <cfRule type="expression" dxfId="2517" priority="201">
      <formula>$O$13=2</formula>
    </cfRule>
    <cfRule type="expression" dxfId="2516" priority="202">
      <formula>$O$13=1</formula>
    </cfRule>
  </conditionalFormatting>
  <conditionalFormatting sqref="O23:AG26">
    <cfRule type="expression" dxfId="2515" priority="39">
      <formula>O$23=2</formula>
    </cfRule>
    <cfRule type="expression" dxfId="2514" priority="40">
      <formula>O$23=1</formula>
    </cfRule>
  </conditionalFormatting>
  <conditionalFormatting sqref="P9:P16">
    <cfRule type="expression" dxfId="2513" priority="197">
      <formula>$P$13=2</formula>
    </cfRule>
    <cfRule type="expression" dxfId="2512" priority="198">
      <formula>$P$13=1</formula>
    </cfRule>
  </conditionalFormatting>
  <conditionalFormatting sqref="Q9:Q14 Q16">
    <cfRule type="expression" dxfId="2511" priority="199">
      <formula>$Q$13=2</formula>
    </cfRule>
    <cfRule type="expression" dxfId="2510" priority="200">
      <formula>$Q$13=1</formula>
    </cfRule>
  </conditionalFormatting>
  <conditionalFormatting sqref="R9:R16">
    <cfRule type="expression" dxfId="2509" priority="195">
      <formula>$R$13=2</formula>
    </cfRule>
    <cfRule type="expression" dxfId="2508" priority="196">
      <formula>$R$13=1</formula>
    </cfRule>
  </conditionalFormatting>
  <conditionalFormatting sqref="S9:S16">
    <cfRule type="expression" dxfId="2507" priority="193">
      <formula>$S$13=2</formula>
    </cfRule>
    <cfRule type="expression" dxfId="2506" priority="194">
      <formula>$S$13=1</formula>
    </cfRule>
  </conditionalFormatting>
  <conditionalFormatting sqref="T9:T14">
    <cfRule type="expression" dxfId="2505" priority="191">
      <formula>$T$13=2</formula>
    </cfRule>
    <cfRule type="expression" dxfId="2504" priority="192">
      <formula>$T$13=1</formula>
    </cfRule>
  </conditionalFormatting>
  <conditionalFormatting sqref="T16">
    <cfRule type="expression" dxfId="2503" priority="97">
      <formula>$S$13=2</formula>
    </cfRule>
    <cfRule type="expression" dxfId="2502" priority="98">
      <formula>$S$13=1</formula>
    </cfRule>
  </conditionalFormatting>
  <conditionalFormatting sqref="U9:U16">
    <cfRule type="expression" dxfId="2501" priority="189">
      <formula>$U$13=2</formula>
    </cfRule>
    <cfRule type="expression" dxfId="2500" priority="190">
      <formula>$U$13=1</formula>
    </cfRule>
  </conditionalFormatting>
  <conditionalFormatting sqref="V9:V16">
    <cfRule type="expression" dxfId="2499" priority="187">
      <formula>$V$13=2</formula>
    </cfRule>
    <cfRule type="expression" dxfId="2498" priority="188">
      <formula>$V$13=1</formula>
    </cfRule>
  </conditionalFormatting>
  <conditionalFormatting sqref="W9:W16">
    <cfRule type="expression" dxfId="2497" priority="185">
      <formula>$W$13=2</formula>
    </cfRule>
    <cfRule type="expression" dxfId="2496" priority="186">
      <formula>$W$13=1</formula>
    </cfRule>
  </conditionalFormatting>
  <conditionalFormatting sqref="X9:X14">
    <cfRule type="expression" dxfId="2495" priority="183">
      <formula>$X$13=2</formula>
    </cfRule>
    <cfRule type="expression" dxfId="2494" priority="184">
      <formula>$X$13=1</formula>
    </cfRule>
  </conditionalFormatting>
  <conditionalFormatting sqref="X15:X16">
    <cfRule type="expression" dxfId="2493" priority="95">
      <formula>$Q$13=2</formula>
    </cfRule>
    <cfRule type="expression" dxfId="2492" priority="96">
      <formula>$Q$13=1</formula>
    </cfRule>
  </conditionalFormatting>
  <conditionalFormatting sqref="Y9:Y14 Y16">
    <cfRule type="expression" dxfId="2491" priority="81">
      <formula>$Y$13=2</formula>
    </cfRule>
    <cfRule type="expression" dxfId="2490" priority="82">
      <formula>$Y$13=1</formula>
    </cfRule>
  </conditionalFormatting>
  <conditionalFormatting sqref="Z9:Z16">
    <cfRule type="expression" dxfId="2489" priority="179">
      <formula>$Z$13=2</formula>
    </cfRule>
    <cfRule type="expression" dxfId="2488" priority="180">
      <formula>$Z$13=1</formula>
    </cfRule>
  </conditionalFormatting>
  <conditionalFormatting sqref="AA9:AA14">
    <cfRule type="expression" dxfId="2487" priority="177">
      <formula>$AA$13=2</formula>
    </cfRule>
    <cfRule type="expression" dxfId="2486" priority="178">
      <formula>$AA$13=1</formula>
    </cfRule>
  </conditionalFormatting>
  <conditionalFormatting sqref="AA16">
    <cfRule type="expression" dxfId="2485" priority="71">
      <formula>$Y$13=2</formula>
    </cfRule>
    <cfRule type="expression" dxfId="2484" priority="72">
      <formula>$Y$13=1</formula>
    </cfRule>
  </conditionalFormatting>
  <conditionalFormatting sqref="AB9:AB16">
    <cfRule type="expression" dxfId="2483" priority="175">
      <formula>$AB$13=2</formula>
    </cfRule>
    <cfRule type="expression" dxfId="2482" priority="176">
      <formula>$AB$13=1</formula>
    </cfRule>
  </conditionalFormatting>
  <conditionalFormatting sqref="AC9:AC16">
    <cfRule type="expression" dxfId="2481" priority="173">
      <formula>$AC$13=2</formula>
    </cfRule>
    <cfRule type="expression" dxfId="2480" priority="174">
      <formula>$AC$13=1</formula>
    </cfRule>
  </conditionalFormatting>
  <conditionalFormatting sqref="AD9:AD14">
    <cfRule type="expression" dxfId="2479" priority="171">
      <formula>$AD$13=2</formula>
    </cfRule>
    <cfRule type="expression" dxfId="2478" priority="172">
      <formula>$AD$13=1</formula>
    </cfRule>
  </conditionalFormatting>
  <conditionalFormatting sqref="AD15:AD16">
    <cfRule type="expression" dxfId="2477" priority="79">
      <formula>$AE$13=2</formula>
    </cfRule>
    <cfRule type="expression" dxfId="2476" priority="80">
      <formula>$AE$13=1</formula>
    </cfRule>
  </conditionalFormatting>
  <conditionalFormatting sqref="AE9:AE16">
    <cfRule type="expression" dxfId="2475" priority="169">
      <formula>$AE$13=2</formula>
    </cfRule>
    <cfRule type="expression" dxfId="2474" priority="170">
      <formula>$AE$13=1</formula>
    </cfRule>
  </conditionalFormatting>
  <conditionalFormatting sqref="AE110:AE113">
    <cfRule type="expression" dxfId="2473" priority="114">
      <formula>$AE$114=0</formula>
    </cfRule>
  </conditionalFormatting>
  <conditionalFormatting sqref="AF6">
    <cfRule type="expression" dxfId="2472" priority="113">
      <formula>$AF$6&lt;105</formula>
    </cfRule>
  </conditionalFormatting>
  <conditionalFormatting sqref="AF9:AF16">
    <cfRule type="expression" dxfId="2471" priority="167">
      <formula>$AF$13=2</formula>
    </cfRule>
    <cfRule type="expression" dxfId="2470" priority="168">
      <formula>$AF$13=1</formula>
    </cfRule>
  </conditionalFormatting>
  <conditionalFormatting sqref="AG9:AG16">
    <cfRule type="expression" dxfId="2469" priority="165">
      <formula>$AG$13=2</formula>
    </cfRule>
    <cfRule type="expression" dxfId="2468" priority="166">
      <formula>$AG$13=1</formula>
    </cfRule>
  </conditionalFormatting>
  <conditionalFormatting sqref="Q15">
    <cfRule type="expression" dxfId="2467" priority="35">
      <formula>$S$13=2</formula>
    </cfRule>
    <cfRule type="expression" dxfId="2466" priority="36">
      <formula>$S$13=1</formula>
    </cfRule>
  </conditionalFormatting>
  <conditionalFormatting sqref="T15">
    <cfRule type="expression" dxfId="2465" priority="33">
      <formula>$S$13=2</formula>
    </cfRule>
    <cfRule type="expression" dxfId="2464" priority="34">
      <formula>$S$13=1</formula>
    </cfRule>
  </conditionalFormatting>
  <conditionalFormatting sqref="AA15">
    <cfRule type="expression" dxfId="2463" priority="31">
      <formula>$AC$13=2</formula>
    </cfRule>
    <cfRule type="expression" dxfId="2462" priority="32">
      <formula>$AC$13=1</formula>
    </cfRule>
  </conditionalFormatting>
  <conditionalFormatting sqref="Y15">
    <cfRule type="expression" dxfId="2461" priority="29">
      <formula>Y$23=2</formula>
    </cfRule>
    <cfRule type="expression" dxfId="2460" priority="30">
      <formula>Y$23=1</formula>
    </cfRule>
  </conditionalFormatting>
  <conditionalFormatting sqref="K45">
    <cfRule type="expression" dxfId="2459" priority="27">
      <formula>K$23=2</formula>
    </cfRule>
    <cfRule type="expression" dxfId="2458" priority="28">
      <formula>K$23=1</formula>
    </cfRule>
  </conditionalFormatting>
  <conditionalFormatting sqref="D75">
    <cfRule type="expression" dxfId="2457" priority="23">
      <formula>D$63=2</formula>
    </cfRule>
    <cfRule type="expression" dxfId="2456" priority="24">
      <formula>D$63=1</formula>
    </cfRule>
  </conditionalFormatting>
  <conditionalFormatting sqref="F75">
    <cfRule type="expression" dxfId="2455" priority="21">
      <formula>F$63=2</formula>
    </cfRule>
    <cfRule type="expression" dxfId="2454" priority="22">
      <formula>F$63=1</formula>
    </cfRule>
  </conditionalFormatting>
  <conditionalFormatting sqref="C75">
    <cfRule type="expression" dxfId="2453" priority="19">
      <formula>C$63=2</formula>
    </cfRule>
    <cfRule type="expression" dxfId="2452" priority="20">
      <formula>C$63=1</formula>
    </cfRule>
  </conditionalFormatting>
  <conditionalFormatting sqref="AF65">
    <cfRule type="expression" dxfId="2451" priority="17">
      <formula>AF$63=2</formula>
    </cfRule>
    <cfRule type="expression" dxfId="2450" priority="18">
      <formula>AF$63=1</formula>
    </cfRule>
  </conditionalFormatting>
  <conditionalFormatting sqref="C95:F95">
    <cfRule type="expression" dxfId="2449" priority="13">
      <formula>C$23=2</formula>
    </cfRule>
    <cfRule type="expression" dxfId="2448" priority="14">
      <formula>C$23=1</formula>
    </cfRule>
  </conditionalFormatting>
  <conditionalFormatting sqref="K95">
    <cfRule type="expression" dxfId="2447" priority="9">
      <formula>K$23=2</formula>
    </cfRule>
    <cfRule type="expression" dxfId="2446" priority="10">
      <formula>K$23=1</formula>
    </cfRule>
  </conditionalFormatting>
  <conditionalFormatting sqref="H106:I106">
    <cfRule type="expression" dxfId="2445" priority="7">
      <formula>H$93=2</formula>
    </cfRule>
    <cfRule type="expression" dxfId="2444" priority="8">
      <formula>H$93=1</formula>
    </cfRule>
  </conditionalFormatting>
  <conditionalFormatting sqref="J106">
    <cfRule type="expression" dxfId="2443" priority="5">
      <formula>J$93=2</formula>
    </cfRule>
    <cfRule type="expression" dxfId="2442" priority="6">
      <formula>J$93=1</formula>
    </cfRule>
  </conditionalFormatting>
  <conditionalFormatting sqref="C85">
    <cfRule type="expression" dxfId="2441" priority="3">
      <formula>C$23=2</formula>
    </cfRule>
    <cfRule type="expression" dxfId="2440" priority="4">
      <formula>C$23=1</formula>
    </cfRule>
  </conditionalFormatting>
  <conditionalFormatting sqref="E65">
    <cfRule type="expression" dxfId="2439" priority="1">
      <formula>E$23=2</formula>
    </cfRule>
    <cfRule type="expression" dxfId="2438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topLeftCell="A35" zoomScale="80" zoomScaleNormal="75" zoomScaleSheetLayoutView="80" workbookViewId="0">
      <selection activeCell="A35" sqref="A1:XFD1048576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62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118</v>
      </c>
      <c r="G6" s="13" t="s">
        <v>0</v>
      </c>
      <c r="H6" s="145" t="s">
        <v>6</v>
      </c>
      <c r="I6" s="136"/>
      <c r="J6" s="11">
        <f>L8+L18+L28+L38+L48+L58+L68+L78+L88+L99+L109+L119</f>
        <v>65</v>
      </c>
      <c r="K6" s="13" t="s">
        <v>0</v>
      </c>
      <c r="L6" s="145" t="s">
        <v>8</v>
      </c>
      <c r="M6" s="136"/>
      <c r="N6" s="11">
        <f>P8+P18+P28+P38+P48+P58+P68+P78+P88+P99+P109+P119</f>
        <v>53</v>
      </c>
      <c r="O6" s="4" t="s">
        <v>0</v>
      </c>
      <c r="P6" s="12" t="s">
        <v>11</v>
      </c>
      <c r="Q6" s="11"/>
      <c r="R6" s="11">
        <f>U8+U18+U28+U38+U48+U58+U68+U78+U88+U99+U109+U119</f>
        <v>247</v>
      </c>
      <c r="S6" s="13" t="s">
        <v>0</v>
      </c>
      <c r="T6" s="145" t="s">
        <v>9</v>
      </c>
      <c r="U6" s="136"/>
      <c r="V6" s="11">
        <f>Y8+Y18+Y28+Y38+Y48+Y58+Y68+Y78+Y88+Y99+Y109+Y119</f>
        <v>148</v>
      </c>
      <c r="W6" s="13" t="s">
        <v>0</v>
      </c>
      <c r="X6" s="145" t="s">
        <v>10</v>
      </c>
      <c r="Y6" s="136"/>
      <c r="Z6" s="11">
        <f>AC8+AC18+AC28+AC38+AC48+AC58+AC68+AC78+AC88+AC99+AC109+AC119</f>
        <v>99</v>
      </c>
      <c r="AA6" s="4" t="s">
        <v>0</v>
      </c>
      <c r="AC6" s="135" t="s">
        <v>12</v>
      </c>
      <c r="AD6" s="136"/>
      <c r="AE6" s="136"/>
      <c r="AF6" s="22">
        <f>N6+Z6</f>
        <v>152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5</v>
      </c>
      <c r="M8" s="15" t="s">
        <v>0</v>
      </c>
      <c r="N8" s="141" t="s">
        <v>8</v>
      </c>
      <c r="O8" s="142"/>
      <c r="P8" s="14">
        <f>COUNTIF(C13:AG13,2)</f>
        <v>4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12</v>
      </c>
      <c r="Z8" s="15" t="s">
        <v>0</v>
      </c>
      <c r="AA8" s="141" t="s">
        <v>10</v>
      </c>
      <c r="AB8" s="142"/>
      <c r="AC8" s="14">
        <f>COUNTIF(C13:AG13,4)</f>
        <v>9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1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1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/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/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>
        <v>4</v>
      </c>
      <c r="D16" s="92">
        <v>4</v>
      </c>
      <c r="E16" s="29">
        <v>3</v>
      </c>
      <c r="F16" s="28">
        <v>3</v>
      </c>
      <c r="G16" s="28">
        <v>4</v>
      </c>
      <c r="H16" s="28">
        <v>1</v>
      </c>
      <c r="I16" s="28">
        <v>2</v>
      </c>
      <c r="J16" s="28">
        <v>4</v>
      </c>
      <c r="K16" s="28">
        <v>3</v>
      </c>
      <c r="L16" s="28">
        <v>4</v>
      </c>
      <c r="M16" s="28">
        <v>3</v>
      </c>
      <c r="N16" s="28">
        <v>3</v>
      </c>
      <c r="O16" s="28">
        <v>1</v>
      </c>
      <c r="P16" s="28">
        <v>2</v>
      </c>
      <c r="Q16" s="28">
        <v>4</v>
      </c>
      <c r="R16" s="28">
        <v>3</v>
      </c>
      <c r="S16" s="28">
        <v>3</v>
      </c>
      <c r="T16" s="28">
        <v>3</v>
      </c>
      <c r="U16" s="28">
        <v>4</v>
      </c>
      <c r="V16" s="28">
        <v>1</v>
      </c>
      <c r="W16" s="28">
        <v>2</v>
      </c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8</v>
      </c>
      <c r="I18" s="33" t="s">
        <v>0</v>
      </c>
      <c r="J18" s="141" t="s">
        <v>6</v>
      </c>
      <c r="K18" s="142"/>
      <c r="L18" s="32">
        <f>COUNTIF(C23:AG23,1)</f>
        <v>5</v>
      </c>
      <c r="M18" s="33" t="s">
        <v>0</v>
      </c>
      <c r="N18" s="141" t="s">
        <v>8</v>
      </c>
      <c r="O18" s="142"/>
      <c r="P18" s="32">
        <f>COUNTIF(C23:AG23,2)</f>
        <v>3</v>
      </c>
      <c r="Q18" s="34" t="s">
        <v>0</v>
      </c>
      <c r="R18" s="35"/>
      <c r="S18" s="148" t="s">
        <v>7</v>
      </c>
      <c r="T18" s="142"/>
      <c r="U18" s="32">
        <f>Y18+AC18</f>
        <v>23</v>
      </c>
      <c r="V18" s="33" t="s">
        <v>0</v>
      </c>
      <c r="W18" s="141" t="s">
        <v>9</v>
      </c>
      <c r="X18" s="142"/>
      <c r="Y18" s="32">
        <f>COUNTIF(C23:AG23,3)</f>
        <v>13</v>
      </c>
      <c r="Z18" s="33" t="s">
        <v>0</v>
      </c>
      <c r="AA18" s="141" t="s">
        <v>10</v>
      </c>
      <c r="AB18" s="142"/>
      <c r="AC18" s="14">
        <f>COUNTIF(C23:AG23,4)</f>
        <v>10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1</v>
      </c>
      <c r="H23" s="7">
        <v>2</v>
      </c>
      <c r="I23" s="7">
        <v>3</v>
      </c>
      <c r="J23" s="7">
        <v>3</v>
      </c>
      <c r="K23" s="7">
        <v>3</v>
      </c>
      <c r="L23" s="7">
        <v>4</v>
      </c>
      <c r="M23" s="7">
        <v>1</v>
      </c>
      <c r="N23" s="7">
        <v>2</v>
      </c>
      <c r="O23" s="7">
        <v>4</v>
      </c>
      <c r="P23" s="7">
        <v>3</v>
      </c>
      <c r="Q23" s="7">
        <v>3</v>
      </c>
      <c r="R23" s="7">
        <v>3</v>
      </c>
      <c r="S23" s="7">
        <v>4</v>
      </c>
      <c r="T23" s="7">
        <v>4</v>
      </c>
      <c r="U23" s="7">
        <v>4</v>
      </c>
      <c r="V23" s="7">
        <v>3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>○</v>
      </c>
      <c r="I24" s="7" t="str">
        <f t="shared" si="9"/>
        <v/>
      </c>
      <c r="J24" s="7" t="str">
        <f t="shared" si="9"/>
        <v/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/>
      </c>
      <c r="R24" s="7" t="str">
        <f t="shared" si="9"/>
        <v/>
      </c>
      <c r="S24" s="7" t="str">
        <f t="shared" si="9"/>
        <v>○</v>
      </c>
      <c r="T24" s="7" t="str">
        <f t="shared" si="9"/>
        <v>○</v>
      </c>
      <c r="U24" s="7" t="str">
        <f t="shared" si="9"/>
        <v>○</v>
      </c>
      <c r="V24" s="7" t="str">
        <f t="shared" si="9"/>
        <v/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11</v>
      </c>
      <c r="I28" s="33" t="s">
        <v>0</v>
      </c>
      <c r="J28" s="141" t="s">
        <v>6</v>
      </c>
      <c r="K28" s="142"/>
      <c r="L28" s="32">
        <f>COUNTIF(C33:AF33,1)</f>
        <v>6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19</v>
      </c>
      <c r="V28" s="38" t="s">
        <v>0</v>
      </c>
      <c r="W28" s="142" t="s">
        <v>9</v>
      </c>
      <c r="X28" s="142"/>
      <c r="Y28" s="37">
        <f>COUNTIF(C33:AF33,3)</f>
        <v>13</v>
      </c>
      <c r="Z28" s="32" t="s">
        <v>0</v>
      </c>
      <c r="AA28" s="141" t="s">
        <v>10</v>
      </c>
      <c r="AB28" s="142"/>
      <c r="AC28" s="31">
        <f>COUNTIF(C33:AF33,4)</f>
        <v>6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2</v>
      </c>
      <c r="D33" s="9">
        <v>1</v>
      </c>
      <c r="E33" s="9">
        <v>3</v>
      </c>
      <c r="F33" s="9">
        <v>4</v>
      </c>
      <c r="G33" s="9">
        <v>3</v>
      </c>
      <c r="H33" s="9">
        <v>3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4</v>
      </c>
      <c r="O33" s="9">
        <v>3</v>
      </c>
      <c r="P33" s="9">
        <v>3</v>
      </c>
      <c r="Q33" s="9">
        <v>1</v>
      </c>
      <c r="R33" s="9">
        <v>2</v>
      </c>
      <c r="S33" s="9">
        <v>2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1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>○</v>
      </c>
      <c r="D34" s="9" t="str">
        <f t="shared" si="14"/>
        <v/>
      </c>
      <c r="E34" s="9" t="str">
        <f t="shared" si="14"/>
        <v/>
      </c>
      <c r="F34" s="9" t="str">
        <f t="shared" si="14"/>
        <v>○</v>
      </c>
      <c r="G34" s="9" t="str">
        <f t="shared" si="14"/>
        <v/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>○</v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/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41"/>
      <c r="E35" s="96"/>
      <c r="F35" s="101" t="s">
        <v>35</v>
      </c>
      <c r="G35" s="41"/>
      <c r="H35" s="41"/>
      <c r="I35" s="65"/>
      <c r="J35" s="41"/>
      <c r="K35" s="41"/>
      <c r="L35" s="41"/>
      <c r="M35" s="96"/>
      <c r="N35" s="96"/>
      <c r="O35" s="96" t="s">
        <v>24</v>
      </c>
      <c r="P35" s="41"/>
      <c r="Q35" s="96"/>
      <c r="R35" s="96"/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/>
      <c r="AD35" s="96"/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5</v>
      </c>
      <c r="M38" s="33" t="s">
        <v>0</v>
      </c>
      <c r="N38" s="141" t="s">
        <v>8</v>
      </c>
      <c r="O38" s="142"/>
      <c r="P38" s="32">
        <f>COUNTIF(C43:AG43,2)</f>
        <v>4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13</v>
      </c>
      <c r="Z38" s="32" t="s">
        <v>0</v>
      </c>
      <c r="AA38" s="141" t="s">
        <v>10</v>
      </c>
      <c r="AB38" s="142"/>
      <c r="AC38" s="31">
        <f>COUNTIF(C43:AG43,4)</f>
        <v>9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4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3</v>
      </c>
      <c r="M43" s="43">
        <v>3</v>
      </c>
      <c r="N43" s="43">
        <v>4</v>
      </c>
      <c r="O43" s="43">
        <v>1</v>
      </c>
      <c r="P43" s="43">
        <v>1</v>
      </c>
      <c r="Q43" s="43">
        <v>2</v>
      </c>
      <c r="R43" s="43">
        <v>3</v>
      </c>
      <c r="S43" s="43">
        <v>4</v>
      </c>
      <c r="T43" s="43">
        <v>3</v>
      </c>
      <c r="U43" s="43">
        <v>3</v>
      </c>
      <c r="V43" s="43">
        <v>1</v>
      </c>
      <c r="W43" s="43">
        <v>2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>○</v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/>
      </c>
      <c r="M44" s="43" t="str">
        <f t="shared" si="19"/>
        <v/>
      </c>
      <c r="N44" s="43" t="str">
        <f t="shared" si="19"/>
        <v>○</v>
      </c>
      <c r="O44" s="43" t="str">
        <f t="shared" si="19"/>
        <v/>
      </c>
      <c r="P44" s="43" t="str">
        <f t="shared" si="19"/>
        <v/>
      </c>
      <c r="Q44" s="43" t="str">
        <f t="shared" si="19"/>
        <v>○</v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/>
      </c>
      <c r="V44" s="43" t="str">
        <f t="shared" si="19"/>
        <v/>
      </c>
      <c r="W44" s="43" t="str">
        <f t="shared" si="19"/>
        <v>○</v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4" ht="68.25" customHeight="1" thickBot="1" x14ac:dyDescent="0.2">
      <c r="B45" s="25" t="s">
        <v>2</v>
      </c>
      <c r="C45" s="41"/>
      <c r="D45" s="41"/>
      <c r="E45" s="96"/>
      <c r="F45" s="96"/>
      <c r="G45" s="67"/>
      <c r="H45" s="69"/>
      <c r="I45" s="69"/>
      <c r="J45" s="68"/>
      <c r="K45" s="98" t="s">
        <v>163</v>
      </c>
      <c r="L45" s="96" t="s">
        <v>49</v>
      </c>
      <c r="M45" s="96" t="s">
        <v>49</v>
      </c>
      <c r="N45" s="96"/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/>
      <c r="X45" s="96" t="s">
        <v>186</v>
      </c>
      <c r="Y45" s="96" t="s">
        <v>187</v>
      </c>
      <c r="Z45" s="96" t="s">
        <v>188</v>
      </c>
      <c r="AA45" s="96" t="s">
        <v>189</v>
      </c>
      <c r="AB45" s="96" t="s">
        <v>190</v>
      </c>
      <c r="AC45" s="96"/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13</v>
      </c>
      <c r="I48" s="33" t="s">
        <v>0</v>
      </c>
      <c r="J48" s="141" t="s">
        <v>6</v>
      </c>
      <c r="K48" s="142"/>
      <c r="L48" s="32">
        <f>COUNTIF(C53:AG53,1)</f>
        <v>6</v>
      </c>
      <c r="M48" s="33" t="s">
        <v>0</v>
      </c>
      <c r="N48" s="141" t="s">
        <v>8</v>
      </c>
      <c r="O48" s="142"/>
      <c r="P48" s="32">
        <f>COUNTIF(C53:AG53,2)</f>
        <v>7</v>
      </c>
      <c r="Q48" s="34" t="s">
        <v>0</v>
      </c>
      <c r="R48" s="35"/>
      <c r="S48" s="148" t="s">
        <v>7</v>
      </c>
      <c r="T48" s="142"/>
      <c r="U48" s="32">
        <f>Y48+AC48</f>
        <v>18</v>
      </c>
      <c r="V48" s="33" t="s">
        <v>0</v>
      </c>
      <c r="W48" s="141" t="s">
        <v>9</v>
      </c>
      <c r="X48" s="142"/>
      <c r="Y48" s="32">
        <f>COUNTIF(C53:AG53,3)</f>
        <v>11</v>
      </c>
      <c r="Z48" s="33" t="s">
        <v>0</v>
      </c>
      <c r="AA48" s="141" t="s">
        <v>10</v>
      </c>
      <c r="AB48" s="142"/>
      <c r="AC48" s="32">
        <f>COUNTIF(C53:AG53,4)</f>
        <v>7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4</v>
      </c>
      <c r="J53" s="9">
        <v>3</v>
      </c>
      <c r="K53" s="9">
        <v>3</v>
      </c>
      <c r="L53" s="9">
        <v>1</v>
      </c>
      <c r="M53" s="9">
        <v>1</v>
      </c>
      <c r="N53" s="9">
        <v>4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>○</v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/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>○</v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>○</v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/>
      <c r="I55" s="64" t="s">
        <v>184</v>
      </c>
      <c r="J55" s="64" t="s">
        <v>183</v>
      </c>
      <c r="K55" s="64"/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 t="s">
        <v>185</v>
      </c>
      <c r="T55" s="41" t="s">
        <v>185</v>
      </c>
      <c r="U55" s="41" t="s">
        <v>185</v>
      </c>
      <c r="V55" s="41" t="s">
        <v>185</v>
      </c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6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13</v>
      </c>
      <c r="Z58" s="33" t="s">
        <v>0</v>
      </c>
      <c r="AA58" s="141" t="s">
        <v>10</v>
      </c>
      <c r="AB58" s="142"/>
      <c r="AC58" s="32">
        <f>COUNTIF(C63:AF63,4)</f>
        <v>6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3</v>
      </c>
      <c r="N63" s="9">
        <v>4</v>
      </c>
      <c r="O63" s="9">
        <v>3</v>
      </c>
      <c r="P63" s="9">
        <v>1</v>
      </c>
      <c r="Q63" s="9">
        <v>1</v>
      </c>
      <c r="R63" s="9">
        <v>2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1</v>
      </c>
      <c r="Y63" s="9">
        <v>2</v>
      </c>
      <c r="Z63" s="9">
        <v>3</v>
      </c>
      <c r="AA63" s="9">
        <v>3</v>
      </c>
      <c r="AB63" s="9">
        <v>3</v>
      </c>
      <c r="AC63" s="9">
        <v>3</v>
      </c>
      <c r="AD63" s="9">
        <v>1</v>
      </c>
      <c r="AE63" s="9">
        <v>2</v>
      </c>
      <c r="AF63" s="9">
        <v>4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/>
      </c>
      <c r="N64" s="9" t="str">
        <f t="shared" si="28"/>
        <v>○</v>
      </c>
      <c r="O64" s="9" t="str">
        <f t="shared" si="28"/>
        <v/>
      </c>
      <c r="P64" s="9" t="str">
        <f t="shared" si="28"/>
        <v/>
      </c>
      <c r="Q64" s="9" t="str">
        <f t="shared" si="28"/>
        <v/>
      </c>
      <c r="R64" s="9" t="str">
        <f t="shared" si="28"/>
        <v>○</v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/>
      </c>
      <c r="Y64" s="9" t="str">
        <f t="shared" si="28"/>
        <v>○</v>
      </c>
      <c r="Z64" s="9" t="str">
        <f t="shared" si="28"/>
        <v/>
      </c>
      <c r="AA64" s="9" t="str">
        <f t="shared" si="28"/>
        <v/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>○</v>
      </c>
      <c r="AF64" s="9" t="str">
        <f t="shared" si="28"/>
        <v>○</v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/>
      <c r="AB65" s="53" t="s">
        <v>48</v>
      </c>
      <c r="AC65" s="53" t="s">
        <v>48</v>
      </c>
      <c r="AD65" s="53"/>
      <c r="AE65" s="53"/>
      <c r="AF65" s="53"/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5</v>
      </c>
      <c r="M68" s="33" t="s">
        <v>0</v>
      </c>
      <c r="N68" s="141" t="s">
        <v>8</v>
      </c>
      <c r="O68" s="142"/>
      <c r="P68" s="32">
        <f>COUNTIF(C73:AG73,2)</f>
        <v>4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13</v>
      </c>
      <c r="Z68" s="33" t="s">
        <v>0</v>
      </c>
      <c r="AA68" s="141" t="s">
        <v>10</v>
      </c>
      <c r="AB68" s="142"/>
      <c r="AC68" s="32">
        <f>COUNTIF(C73:AG73,4)</f>
        <v>9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4</v>
      </c>
      <c r="L73" s="9">
        <v>3</v>
      </c>
      <c r="M73" s="9">
        <v>3</v>
      </c>
      <c r="N73" s="9">
        <v>1</v>
      </c>
      <c r="O73" s="9">
        <v>1</v>
      </c>
      <c r="P73" s="9">
        <v>2</v>
      </c>
      <c r="Q73" s="9">
        <v>3</v>
      </c>
      <c r="R73" s="9">
        <v>3</v>
      </c>
      <c r="S73" s="9">
        <v>4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3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>○</v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/>
      </c>
      <c r="P74" s="9" t="str">
        <f t="shared" si="32"/>
        <v>○</v>
      </c>
      <c r="Q74" s="9" t="str">
        <f t="shared" si="32"/>
        <v/>
      </c>
      <c r="R74" s="9" t="str">
        <f t="shared" si="32"/>
        <v/>
      </c>
      <c r="S74" s="9" t="str">
        <f t="shared" si="32"/>
        <v>○</v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/>
      </c>
      <c r="AE74" s="9" t="str">
        <f t="shared" si="32"/>
        <v>○</v>
      </c>
      <c r="AF74" s="9" t="str">
        <f t="shared" si="32"/>
        <v>○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/>
      <c r="D75" s="96"/>
      <c r="E75" s="96" t="s">
        <v>126</v>
      </c>
      <c r="F75" s="53"/>
      <c r="G75" s="41"/>
      <c r="H75" s="41"/>
      <c r="I75" s="41"/>
      <c r="J75" s="41"/>
      <c r="K75" s="96"/>
      <c r="L75" s="96"/>
      <c r="M75" s="41"/>
      <c r="N75" s="96"/>
      <c r="O75" s="96"/>
      <c r="P75" s="109" t="s">
        <v>43</v>
      </c>
      <c r="Q75" s="41"/>
      <c r="R75" s="66"/>
      <c r="S75" s="96" t="s">
        <v>44</v>
      </c>
      <c r="T75" s="96" t="s">
        <v>75</v>
      </c>
      <c r="U75" s="96" t="s">
        <v>75</v>
      </c>
      <c r="V75" s="96" t="s">
        <v>75</v>
      </c>
      <c r="W75" s="96"/>
      <c r="X75" s="96"/>
      <c r="Y75" s="96"/>
      <c r="Z75" s="96"/>
      <c r="AA75" s="96"/>
      <c r="AB75" s="96"/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10</v>
      </c>
      <c r="I78" s="33" t="s">
        <v>0</v>
      </c>
      <c r="J78" s="141" t="s">
        <v>6</v>
      </c>
      <c r="K78" s="142"/>
      <c r="L78" s="32">
        <f>COUNTIF(C83:AF83,1)</f>
        <v>6</v>
      </c>
      <c r="M78" s="33" t="s">
        <v>0</v>
      </c>
      <c r="N78" s="141" t="s">
        <v>8</v>
      </c>
      <c r="O78" s="142"/>
      <c r="P78" s="32">
        <f>COUNTIF(C83:AF83,2)</f>
        <v>4</v>
      </c>
      <c r="Q78" s="34" t="s">
        <v>0</v>
      </c>
      <c r="R78" s="35"/>
      <c r="S78" s="149" t="s">
        <v>7</v>
      </c>
      <c r="T78" s="150"/>
      <c r="U78" s="45">
        <f>Y78+AC78</f>
        <v>20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7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1</v>
      </c>
      <c r="F83" s="9">
        <v>2</v>
      </c>
      <c r="G83" s="9">
        <v>3</v>
      </c>
      <c r="H83" s="9">
        <v>3</v>
      </c>
      <c r="I83" s="9">
        <v>3</v>
      </c>
      <c r="J83" s="9">
        <v>4</v>
      </c>
      <c r="K83" s="9">
        <v>1</v>
      </c>
      <c r="L83" s="9">
        <v>2</v>
      </c>
      <c r="M83" s="9">
        <v>4</v>
      </c>
      <c r="N83" s="9">
        <v>3</v>
      </c>
      <c r="O83" s="9">
        <v>4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/>
      </c>
      <c r="F84" s="9" t="str">
        <f t="shared" si="36"/>
        <v>○</v>
      </c>
      <c r="G84" s="9" t="str">
        <f t="shared" si="36"/>
        <v/>
      </c>
      <c r="H84" s="9" t="str">
        <f t="shared" si="36"/>
        <v/>
      </c>
      <c r="I84" s="9" t="str">
        <f t="shared" si="36"/>
        <v/>
      </c>
      <c r="J84" s="9" t="str">
        <f t="shared" si="36"/>
        <v>○</v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9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6</v>
      </c>
      <c r="Q88" s="34" t="s">
        <v>0</v>
      </c>
      <c r="R88" s="35"/>
      <c r="S88" s="146" t="s">
        <v>7</v>
      </c>
      <c r="T88" s="147"/>
      <c r="U88" s="37">
        <f>Y88+AC88</f>
        <v>22</v>
      </c>
      <c r="V88" s="32" t="s">
        <v>0</v>
      </c>
      <c r="W88" s="141" t="s">
        <v>9</v>
      </c>
      <c r="X88" s="142"/>
      <c r="Y88" s="37">
        <f>COUNTIF(C93:AG93,3)</f>
        <v>13</v>
      </c>
      <c r="Z88" s="32" t="s">
        <v>0</v>
      </c>
      <c r="AA88" s="141" t="s">
        <v>10</v>
      </c>
      <c r="AB88" s="142"/>
      <c r="AC88" s="31">
        <f>COUNTIF(C93:AG93,4)</f>
        <v>9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3</v>
      </c>
      <c r="E93" s="9">
        <v>4</v>
      </c>
      <c r="F93" s="9">
        <v>3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3</v>
      </c>
      <c r="AA93" s="9">
        <v>3</v>
      </c>
      <c r="AB93" s="9">
        <v>3</v>
      </c>
      <c r="AC93" s="9">
        <v>4</v>
      </c>
      <c r="AD93" s="9">
        <v>2</v>
      </c>
      <c r="AE93" s="9">
        <v>2</v>
      </c>
      <c r="AF93" s="9">
        <v>4</v>
      </c>
      <c r="AG93" s="9">
        <v>4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/>
      </c>
      <c r="E94" s="9" t="str">
        <f t="shared" si="40"/>
        <v>○</v>
      </c>
      <c r="F94" s="9" t="str">
        <f t="shared" si="40"/>
        <v/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/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8</v>
      </c>
      <c r="I99" s="33" t="s">
        <v>0</v>
      </c>
      <c r="J99" s="141" t="s">
        <v>6</v>
      </c>
      <c r="K99" s="142"/>
      <c r="L99" s="32">
        <f>COUNTIF(C104:AG104,1)</f>
        <v>5</v>
      </c>
      <c r="M99" s="33" t="s">
        <v>0</v>
      </c>
      <c r="N99" s="141" t="s">
        <v>8</v>
      </c>
      <c r="O99" s="142"/>
      <c r="P99" s="32">
        <f>COUNTIF(C104:AG104,2)</f>
        <v>3</v>
      </c>
      <c r="Q99" s="34" t="s">
        <v>0</v>
      </c>
      <c r="R99" s="35"/>
      <c r="S99" s="146" t="s">
        <v>7</v>
      </c>
      <c r="T99" s="147"/>
      <c r="U99" s="37">
        <f>Y99+AC99</f>
        <v>23</v>
      </c>
      <c r="V99" s="38" t="s">
        <v>0</v>
      </c>
      <c r="W99" s="142" t="s">
        <v>9</v>
      </c>
      <c r="X99" s="142"/>
      <c r="Y99" s="37">
        <f>COUNTIF(C104:AG104,3)</f>
        <v>13</v>
      </c>
      <c r="Z99" s="32" t="s">
        <v>0</v>
      </c>
      <c r="AA99" s="141" t="s">
        <v>10</v>
      </c>
      <c r="AB99" s="142"/>
      <c r="AC99" s="31">
        <f>COUNTIF(C104:AG104,4)</f>
        <v>10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">
        <v>182</v>
      </c>
      <c r="AH103"/>
    </row>
    <row r="104" spans="2:34" ht="24" customHeight="1" x14ac:dyDescent="0.15">
      <c r="B104" s="24" t="s">
        <v>14</v>
      </c>
      <c r="C104" s="9">
        <v>4</v>
      </c>
      <c r="D104" s="9">
        <v>4</v>
      </c>
      <c r="E104" s="9">
        <v>4</v>
      </c>
      <c r="F104" s="9">
        <v>4</v>
      </c>
      <c r="G104" s="9">
        <v>1</v>
      </c>
      <c r="H104" s="9">
        <v>3</v>
      </c>
      <c r="I104" s="9">
        <v>3</v>
      </c>
      <c r="J104" s="9">
        <v>4</v>
      </c>
      <c r="K104" s="9">
        <v>3</v>
      </c>
      <c r="L104" s="9">
        <v>3</v>
      </c>
      <c r="M104" s="9">
        <v>1</v>
      </c>
      <c r="N104" s="9">
        <v>1</v>
      </c>
      <c r="O104" s="9">
        <v>2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>○</v>
      </c>
      <c r="G105" s="9" t="str">
        <f t="shared" si="44"/>
        <v/>
      </c>
      <c r="H105" s="9" t="str">
        <f t="shared" si="44"/>
        <v/>
      </c>
      <c r="I105" s="9" t="str">
        <f t="shared" si="44"/>
        <v/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/>
      </c>
      <c r="O105" s="9" t="str">
        <f t="shared" si="44"/>
        <v>○</v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 t="s">
        <v>77</v>
      </c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10</v>
      </c>
      <c r="I109" s="33" t="s">
        <v>0</v>
      </c>
      <c r="J109" s="141" t="s">
        <v>6</v>
      </c>
      <c r="K109" s="142"/>
      <c r="L109" s="32">
        <f>COUNTIF(C114:AE114,1)</f>
        <v>6</v>
      </c>
      <c r="M109" s="33" t="s">
        <v>0</v>
      </c>
      <c r="N109" s="141" t="s">
        <v>8</v>
      </c>
      <c r="O109" s="142"/>
      <c r="P109" s="32">
        <f>COUNTIF(C114:AE114,2)</f>
        <v>4</v>
      </c>
      <c r="Q109" s="34" t="s">
        <v>0</v>
      </c>
      <c r="R109" s="35"/>
      <c r="S109" s="146" t="s">
        <v>7</v>
      </c>
      <c r="T109" s="147"/>
      <c r="U109" s="37">
        <f>Y109+AC109</f>
        <v>18</v>
      </c>
      <c r="V109" s="32" t="s">
        <v>0</v>
      </c>
      <c r="W109" s="141" t="s">
        <v>9</v>
      </c>
      <c r="X109" s="142"/>
      <c r="Y109" s="37">
        <f>COUNTIF(C114:AE114,3)</f>
        <v>11</v>
      </c>
      <c r="Z109" s="32" t="s">
        <v>0</v>
      </c>
      <c r="AA109" s="141" t="s">
        <v>10</v>
      </c>
      <c r="AB109" s="142"/>
      <c r="AC109" s="31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3</v>
      </c>
      <c r="I114" s="9">
        <v>3</v>
      </c>
      <c r="J114" s="9">
        <v>1</v>
      </c>
      <c r="K114" s="9">
        <v>2</v>
      </c>
      <c r="L114" s="9">
        <v>4</v>
      </c>
      <c r="M114" s="9">
        <v>1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1</v>
      </c>
      <c r="Z114" s="9">
        <v>2</v>
      </c>
      <c r="AA114" s="9">
        <v>4</v>
      </c>
      <c r="AB114" s="9">
        <v>3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/>
      </c>
      <c r="I115" s="9" t="str">
        <f t="shared" si="48"/>
        <v/>
      </c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tr">
        <f t="shared" si="48"/>
        <v/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/>
      </c>
      <c r="Z115" s="9" t="str">
        <f t="shared" si="48"/>
        <v>○</v>
      </c>
      <c r="AA115" s="9" t="str">
        <f t="shared" si="48"/>
        <v>○</v>
      </c>
      <c r="AB115" s="9" t="str">
        <f t="shared" si="48"/>
        <v/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6" t="s">
        <v>77</v>
      </c>
      <c r="D116" s="95" t="s">
        <v>76</v>
      </c>
      <c r="E116" s="96"/>
      <c r="F116" s="96"/>
      <c r="G116" s="96"/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7</v>
      </c>
      <c r="M119" s="33" t="s">
        <v>0</v>
      </c>
      <c r="N119" s="141" t="s">
        <v>8</v>
      </c>
      <c r="O119" s="142"/>
      <c r="P119" s="32">
        <f>COUNTIF(C124:AG124,2)</f>
        <v>4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10</v>
      </c>
      <c r="Z119" s="32" t="s">
        <v>0</v>
      </c>
      <c r="AA119" s="141" t="s">
        <v>10</v>
      </c>
      <c r="AB119" s="142"/>
      <c r="AC119" s="31">
        <f>COUNTIF(C124:AG124,4)</f>
        <v>10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3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4</v>
      </c>
      <c r="AE124" s="9">
        <v>1</v>
      </c>
      <c r="AF124" s="9">
        <v>1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>○</v>
      </c>
      <c r="M125" s="9" t="str">
        <f t="shared" si="52"/>
        <v/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>○</v>
      </c>
      <c r="AC125" s="9" t="str">
        <f t="shared" si="52"/>
        <v/>
      </c>
      <c r="AD125" s="9" t="str">
        <f t="shared" si="52"/>
        <v>○</v>
      </c>
      <c r="AE125" s="9" t="str">
        <f t="shared" si="52"/>
        <v/>
      </c>
      <c r="AF125" s="9" t="str">
        <f t="shared" si="52"/>
        <v/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191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B116">
      <selection activeCell="AH124" sqref="AH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18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 topLeftCell="A18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00">
      <selection activeCell="L125" sqref="L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B3">
      <selection activeCell="I16" sqref="I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B3">
      <selection activeCell="I16" sqref="I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 topLeftCell="A18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18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B3">
      <selection activeCell="I16" sqref="I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2437" priority="244">
      <formula>$C$13=2</formula>
    </cfRule>
    <cfRule type="expression" dxfId="2436" priority="245">
      <formula>$C$13=1</formula>
    </cfRule>
  </conditionalFormatting>
  <conditionalFormatting sqref="C12:C16">
    <cfRule type="expression" dxfId="2435" priority="238">
      <formula>$C$13=2</formula>
    </cfRule>
    <cfRule type="expression" dxfId="2434" priority="239">
      <formula>$C$13=1</formula>
    </cfRule>
  </conditionalFormatting>
  <conditionalFormatting sqref="C19:C24">
    <cfRule type="expression" dxfId="2433" priority="113">
      <formula>$C$23=2</formula>
    </cfRule>
    <cfRule type="expression" dxfId="2432" priority="114">
      <formula>$C$23=1</formula>
    </cfRule>
  </conditionalFormatting>
  <conditionalFormatting sqref="C25:C26">
    <cfRule type="expression" dxfId="2431" priority="79">
      <formula>$S$13=2</formula>
    </cfRule>
    <cfRule type="expression" dxfId="2430" priority="80">
      <formula>$S$13=1</formula>
    </cfRule>
  </conditionalFormatting>
  <conditionalFormatting sqref="C45:C46">
    <cfRule type="expression" dxfId="2429" priority="93">
      <formula>C$43=2</formula>
    </cfRule>
    <cfRule type="expression" dxfId="2428" priority="94">
      <formula>C$43=1</formula>
    </cfRule>
  </conditionalFormatting>
  <conditionalFormatting sqref="C110:AE117">
    <cfRule type="expression" dxfId="2427" priority="123">
      <formula>C$114=2</formula>
    </cfRule>
    <cfRule type="expression" dxfId="2426" priority="124">
      <formula>C$114=1</formula>
    </cfRule>
  </conditionalFormatting>
  <conditionalFormatting sqref="C29:AF36">
    <cfRule type="expression" dxfId="2425" priority="153">
      <formula>C$33=2</formula>
    </cfRule>
    <cfRule type="expression" dxfId="2424" priority="154">
      <formula>C$33=1</formula>
    </cfRule>
  </conditionalFormatting>
  <conditionalFormatting sqref="C59:AF64 C66:AF66 F65:AE65 C65:D65">
    <cfRule type="expression" dxfId="2423" priority="143">
      <formula>C$63=2</formula>
    </cfRule>
    <cfRule type="expression" dxfId="2422" priority="144">
      <formula>C$63=1</formula>
    </cfRule>
  </conditionalFormatting>
  <conditionalFormatting sqref="C79:AF84 C86:AF86 D85:AF85">
    <cfRule type="expression" dxfId="2421" priority="135">
      <formula>C$83=2</formula>
    </cfRule>
    <cfRule type="expression" dxfId="2420" priority="136">
      <formula>C$83=1</formula>
    </cfRule>
  </conditionalFormatting>
  <conditionalFormatting sqref="C39:AG44 C46:AG46 C45:J45 L45:AG45">
    <cfRule type="expression" dxfId="2419" priority="149">
      <formula>C$43=2</formula>
    </cfRule>
    <cfRule type="expression" dxfId="2418" priority="150">
      <formula>C$43=1</formula>
    </cfRule>
  </conditionalFormatting>
  <conditionalFormatting sqref="C49:AG56">
    <cfRule type="expression" dxfId="2417" priority="147">
      <formula>C$53=2</formula>
    </cfRule>
    <cfRule type="expression" dxfId="2416" priority="148">
      <formula>C$53=1</formula>
    </cfRule>
  </conditionalFormatting>
  <conditionalFormatting sqref="C69:AG74 C76:AG76 E75 G75:AG75">
    <cfRule type="expression" dxfId="2415" priority="91">
      <formula>C$73=2</formula>
    </cfRule>
    <cfRule type="expression" dxfId="2414" priority="92">
      <formula>C$73=1</formula>
    </cfRule>
  </conditionalFormatting>
  <conditionalFormatting sqref="C89:AG94 C96:AG96 G95:J95 L95:AG95">
    <cfRule type="expression" dxfId="2413" priority="89">
      <formula>C$93=2</formula>
    </cfRule>
    <cfRule type="expression" dxfId="2412" priority="90">
      <formula>C$93=1</formula>
    </cfRule>
  </conditionalFormatting>
  <conditionalFormatting sqref="C100:AG105 C107:AG107 C106:G106 K106:AF106">
    <cfRule type="expression" dxfId="2411" priority="117">
      <formula>C$104=2</formula>
    </cfRule>
    <cfRule type="expression" dxfId="2410" priority="118">
      <formula>C$104=1</formula>
    </cfRule>
  </conditionalFormatting>
  <conditionalFormatting sqref="C120:AG127">
    <cfRule type="expression" dxfId="2409" priority="119">
      <formula>C$124=2</formula>
    </cfRule>
    <cfRule type="expression" dxfId="2408" priority="120">
      <formula>C$124=1</formula>
    </cfRule>
  </conditionalFormatting>
  <conditionalFormatting sqref="D9">
    <cfRule type="expression" dxfId="2407" priority="236">
      <formula>D13=2</formula>
    </cfRule>
    <cfRule type="expression" dxfId="2406" priority="237">
      <formula>D13=1</formula>
    </cfRule>
  </conditionalFormatting>
  <conditionalFormatting sqref="D12">
    <cfRule type="expression" dxfId="2405" priority="235">
      <formula>$D$13=1</formula>
    </cfRule>
  </conditionalFormatting>
  <conditionalFormatting sqref="D12:D16">
    <cfRule type="expression" dxfId="2404" priority="231">
      <formula>$D$13=2</formula>
    </cfRule>
  </conditionalFormatting>
  <conditionalFormatting sqref="D15:D16">
    <cfRule type="expression" dxfId="2403" priority="232">
      <formula>$D$13=1</formula>
    </cfRule>
  </conditionalFormatting>
  <conditionalFormatting sqref="D19:D26">
    <cfRule type="expression" dxfId="2402" priority="111">
      <formula>$D$23=2</formula>
    </cfRule>
    <cfRule type="expression" dxfId="2401" priority="112">
      <formula>$D$23=1</formula>
    </cfRule>
  </conditionalFormatting>
  <conditionalFormatting sqref="E9">
    <cfRule type="expression" dxfId="2400" priority="229">
      <formula>$E$13=2</formula>
    </cfRule>
    <cfRule type="expression" dxfId="2399" priority="230">
      <formula>$E$13=1</formula>
    </cfRule>
  </conditionalFormatting>
  <conditionalFormatting sqref="E12:E16">
    <cfRule type="expression" dxfId="2398" priority="223">
      <formula>$E$13=2</formula>
    </cfRule>
    <cfRule type="expression" dxfId="2397" priority="224">
      <formula>$E$13=1</formula>
    </cfRule>
  </conditionalFormatting>
  <conditionalFormatting sqref="E24:E26">
    <cfRule type="expression" dxfId="2396" priority="109">
      <formula>E$23=2</formula>
    </cfRule>
    <cfRule type="expression" dxfId="2395" priority="110">
      <formula>E$23=1</formula>
    </cfRule>
  </conditionalFormatting>
  <conditionalFormatting sqref="E19:F23">
    <cfRule type="expression" dxfId="2394" priority="157">
      <formula>E$23=2</formula>
    </cfRule>
    <cfRule type="expression" dxfId="2393" priority="158">
      <formula>E$23=1</formula>
    </cfRule>
  </conditionalFormatting>
  <conditionalFormatting sqref="F9:F14">
    <cfRule type="expression" dxfId="2392" priority="221">
      <formula>$F$13=2</formula>
    </cfRule>
    <cfRule type="expression" dxfId="2391" priority="222">
      <formula>$F$13=1</formula>
    </cfRule>
  </conditionalFormatting>
  <conditionalFormatting sqref="F15:F16">
    <cfRule type="expression" dxfId="2390" priority="103">
      <formula>$S$13=2</formula>
    </cfRule>
    <cfRule type="expression" dxfId="2389" priority="104">
      <formula>$S$13=1</formula>
    </cfRule>
  </conditionalFormatting>
  <conditionalFormatting sqref="F24">
    <cfRule type="expression" dxfId="2388" priority="107">
      <formula>F$23=2</formula>
    </cfRule>
    <cfRule type="expression" dxfId="2387" priority="108">
      <formula>F$23=1</formula>
    </cfRule>
  </conditionalFormatting>
  <conditionalFormatting sqref="F25:I26">
    <cfRule type="expression" dxfId="2386" priority="95">
      <formula>F$23=2</formula>
    </cfRule>
    <cfRule type="expression" dxfId="2385" priority="96">
      <formula>F$23=1</formula>
    </cfRule>
  </conditionalFormatting>
  <conditionalFormatting sqref="G9:G16">
    <cfRule type="expression" dxfId="2384" priority="219">
      <formula>$G$13=2</formula>
    </cfRule>
    <cfRule type="expression" dxfId="2383" priority="220">
      <formula>$G$13=1</formula>
    </cfRule>
  </conditionalFormatting>
  <conditionalFormatting sqref="G23:N24">
    <cfRule type="expression" dxfId="2382" priority="67">
      <formula>G$23=2</formula>
    </cfRule>
    <cfRule type="expression" dxfId="2381" priority="68">
      <formula>G$23=1</formula>
    </cfRule>
  </conditionalFormatting>
  <conditionalFormatting sqref="G19:AG22">
    <cfRule type="expression" dxfId="2380" priority="155">
      <formula>G$23=2</formula>
    </cfRule>
    <cfRule type="expression" dxfId="2379" priority="156">
      <formula>G$23=1</formula>
    </cfRule>
  </conditionalFormatting>
  <conditionalFormatting sqref="H9:H16">
    <cfRule type="expression" dxfId="2378" priority="217">
      <formula>$H$13=2</formula>
    </cfRule>
    <cfRule type="expression" dxfId="2377" priority="218">
      <formula>$H$13=1</formula>
    </cfRule>
  </conditionalFormatting>
  <conditionalFormatting sqref="I9:I16">
    <cfRule type="expression" dxfId="2376" priority="215">
      <formula>$I$13=2</formula>
    </cfRule>
    <cfRule type="expression" dxfId="2375" priority="216">
      <formula>$I$13=1</formula>
    </cfRule>
  </conditionalFormatting>
  <conditionalFormatting sqref="J9:J14">
    <cfRule type="expression" dxfId="2374" priority="213">
      <formula>$J$13=2</formula>
    </cfRule>
    <cfRule type="expression" dxfId="2373" priority="214">
      <formula>$J$13=1</formula>
    </cfRule>
  </conditionalFormatting>
  <conditionalFormatting sqref="J15:J16">
    <cfRule type="expression" dxfId="2372" priority="101">
      <formula>$C$13=2</formula>
    </cfRule>
    <cfRule type="expression" dxfId="2371" priority="102">
      <formula>$C$13=1</formula>
    </cfRule>
  </conditionalFormatting>
  <conditionalFormatting sqref="J25:L26">
    <cfRule type="expression" dxfId="2370" priority="45">
      <formula>$S$13=2</formula>
    </cfRule>
    <cfRule type="expression" dxfId="2369" priority="46">
      <formula>$S$13=1</formula>
    </cfRule>
  </conditionalFormatting>
  <conditionalFormatting sqref="K9:K14">
    <cfRule type="expression" dxfId="2368" priority="211">
      <formula>$K$13=2</formula>
    </cfRule>
    <cfRule type="expression" dxfId="2367" priority="212">
      <formula>$K$13=1</formula>
    </cfRule>
  </conditionalFormatting>
  <conditionalFormatting sqref="K15:K16">
    <cfRule type="expression" dxfId="2366" priority="85">
      <formula>$S$13=2</formula>
    </cfRule>
    <cfRule type="expression" dxfId="2365" priority="86">
      <formula>$S$13=1</formula>
    </cfRule>
  </conditionalFormatting>
  <conditionalFormatting sqref="L9:L16">
    <cfRule type="expression" dxfId="2364" priority="209">
      <formula>$L$13=2</formula>
    </cfRule>
    <cfRule type="expression" dxfId="2363" priority="210">
      <formula>$L$13=1</formula>
    </cfRule>
  </conditionalFormatting>
  <conditionalFormatting sqref="M9:M12">
    <cfRule type="expression" dxfId="2362" priority="207">
      <formula>$M$13=2</formula>
    </cfRule>
    <cfRule type="expression" dxfId="2361" priority="208">
      <formula>$M$13=1</formula>
    </cfRule>
  </conditionalFormatting>
  <conditionalFormatting sqref="M13:M14">
    <cfRule type="expression" dxfId="2360" priority="77">
      <formula>$K$13=2</formula>
    </cfRule>
    <cfRule type="expression" dxfId="2359" priority="78">
      <formula>$K$13=1</formula>
    </cfRule>
  </conditionalFormatting>
  <conditionalFormatting sqref="M15:M16">
    <cfRule type="expression" dxfId="2358" priority="75">
      <formula>$S$13=2</formula>
    </cfRule>
    <cfRule type="expression" dxfId="2357" priority="76">
      <formula>$S$13=1</formula>
    </cfRule>
  </conditionalFormatting>
  <conditionalFormatting sqref="M25:N26">
    <cfRule type="expression" dxfId="2356" priority="39">
      <formula>M$23=2</formula>
    </cfRule>
    <cfRule type="expression" dxfId="2355" priority="40">
      <formula>M$23=1</formula>
    </cfRule>
  </conditionalFormatting>
  <conditionalFormatting sqref="N9:N16">
    <cfRule type="expression" dxfId="2354" priority="205">
      <formula>$N$13=2</formula>
    </cfRule>
    <cfRule type="expression" dxfId="2353" priority="206">
      <formula>$N$13=1</formula>
    </cfRule>
  </conditionalFormatting>
  <conditionalFormatting sqref="O9:O16">
    <cfRule type="expression" dxfId="2352" priority="203">
      <formula>$O$13=2</formula>
    </cfRule>
    <cfRule type="expression" dxfId="2351" priority="204">
      <formula>$O$13=1</formula>
    </cfRule>
  </conditionalFormatting>
  <conditionalFormatting sqref="O23:AG26">
    <cfRule type="expression" dxfId="2350" priority="41">
      <formula>O$23=2</formula>
    </cfRule>
    <cfRule type="expression" dxfId="2349" priority="42">
      <formula>O$23=1</formula>
    </cfRule>
  </conditionalFormatting>
  <conditionalFormatting sqref="P9:P16">
    <cfRule type="expression" dxfId="2348" priority="199">
      <formula>$P$13=2</formula>
    </cfRule>
    <cfRule type="expression" dxfId="2347" priority="200">
      <formula>$P$13=1</formula>
    </cfRule>
  </conditionalFormatting>
  <conditionalFormatting sqref="Q9:Q14 Q16">
    <cfRule type="expression" dxfId="2346" priority="201">
      <formula>$Q$13=2</formula>
    </cfRule>
    <cfRule type="expression" dxfId="2345" priority="202">
      <formula>$Q$13=1</formula>
    </cfRule>
  </conditionalFormatting>
  <conditionalFormatting sqref="R9:R16">
    <cfRule type="expression" dxfId="2344" priority="197">
      <formula>$R$13=2</formula>
    </cfRule>
    <cfRule type="expression" dxfId="2343" priority="198">
      <formula>$R$13=1</formula>
    </cfRule>
  </conditionalFormatting>
  <conditionalFormatting sqref="S9:S16">
    <cfRule type="expression" dxfId="2342" priority="195">
      <formula>$S$13=2</formula>
    </cfRule>
    <cfRule type="expression" dxfId="2341" priority="196">
      <formula>$S$13=1</formula>
    </cfRule>
  </conditionalFormatting>
  <conditionalFormatting sqref="T9:T14">
    <cfRule type="expression" dxfId="2340" priority="193">
      <formula>$T$13=2</formula>
    </cfRule>
    <cfRule type="expression" dxfId="2339" priority="194">
      <formula>$T$13=1</formula>
    </cfRule>
  </conditionalFormatting>
  <conditionalFormatting sqref="T16">
    <cfRule type="expression" dxfId="2338" priority="99">
      <formula>$S$13=2</formula>
    </cfRule>
    <cfRule type="expression" dxfId="2337" priority="100">
      <formula>$S$13=1</formula>
    </cfRule>
  </conditionalFormatting>
  <conditionalFormatting sqref="U9:U16">
    <cfRule type="expression" dxfId="2336" priority="191">
      <formula>$U$13=2</formula>
    </cfRule>
    <cfRule type="expression" dxfId="2335" priority="192">
      <formula>$U$13=1</formula>
    </cfRule>
  </conditionalFormatting>
  <conditionalFormatting sqref="V9:V16">
    <cfRule type="expression" dxfId="2334" priority="189">
      <formula>$V$13=2</formula>
    </cfRule>
    <cfRule type="expression" dxfId="2333" priority="190">
      <formula>$V$13=1</formula>
    </cfRule>
  </conditionalFormatting>
  <conditionalFormatting sqref="W9:W16">
    <cfRule type="expression" dxfId="2332" priority="187">
      <formula>$W$13=2</formula>
    </cfRule>
    <cfRule type="expression" dxfId="2331" priority="188">
      <formula>$W$13=1</formula>
    </cfRule>
  </conditionalFormatting>
  <conditionalFormatting sqref="X9:X14">
    <cfRule type="expression" dxfId="2330" priority="185">
      <formula>$X$13=2</formula>
    </cfRule>
    <cfRule type="expression" dxfId="2329" priority="186">
      <formula>$X$13=1</formula>
    </cfRule>
  </conditionalFormatting>
  <conditionalFormatting sqref="X15:X16">
    <cfRule type="expression" dxfId="2328" priority="97">
      <formula>$Q$13=2</formula>
    </cfRule>
    <cfRule type="expression" dxfId="2327" priority="98">
      <formula>$Q$13=1</formula>
    </cfRule>
  </conditionalFormatting>
  <conditionalFormatting sqref="Y9:Y14 Y16">
    <cfRule type="expression" dxfId="2326" priority="83">
      <formula>$Y$13=2</formula>
    </cfRule>
    <cfRule type="expression" dxfId="2325" priority="84">
      <formula>$Y$13=1</formula>
    </cfRule>
  </conditionalFormatting>
  <conditionalFormatting sqref="Z9:Z16">
    <cfRule type="expression" dxfId="2324" priority="181">
      <formula>$Z$13=2</formula>
    </cfRule>
    <cfRule type="expression" dxfId="2323" priority="182">
      <formula>$Z$13=1</formula>
    </cfRule>
  </conditionalFormatting>
  <conditionalFormatting sqref="AA9:AA14">
    <cfRule type="expression" dxfId="2322" priority="179">
      <formula>$AA$13=2</formula>
    </cfRule>
    <cfRule type="expression" dxfId="2321" priority="180">
      <formula>$AA$13=1</formula>
    </cfRule>
  </conditionalFormatting>
  <conditionalFormatting sqref="AA16">
    <cfRule type="expression" dxfId="2320" priority="73">
      <formula>$Y$13=2</formula>
    </cfRule>
    <cfRule type="expression" dxfId="2319" priority="74">
      <formula>$Y$13=1</formula>
    </cfRule>
  </conditionalFormatting>
  <conditionalFormatting sqref="AB9:AB16">
    <cfRule type="expression" dxfId="2318" priority="177">
      <formula>$AB$13=2</formula>
    </cfRule>
    <cfRule type="expression" dxfId="2317" priority="178">
      <formula>$AB$13=1</formula>
    </cfRule>
  </conditionalFormatting>
  <conditionalFormatting sqref="AC9:AC16">
    <cfRule type="expression" dxfId="2316" priority="175">
      <formula>$AC$13=2</formula>
    </cfRule>
    <cfRule type="expression" dxfId="2315" priority="176">
      <formula>$AC$13=1</formula>
    </cfRule>
  </conditionalFormatting>
  <conditionalFormatting sqref="AD9:AD14">
    <cfRule type="expression" dxfId="2314" priority="173">
      <formula>$AD$13=2</formula>
    </cfRule>
    <cfRule type="expression" dxfId="2313" priority="174">
      <formula>$AD$13=1</formula>
    </cfRule>
  </conditionalFormatting>
  <conditionalFormatting sqref="AD15:AD16">
    <cfRule type="expression" dxfId="2312" priority="81">
      <formula>$AE$13=2</formula>
    </cfRule>
    <cfRule type="expression" dxfId="2311" priority="82">
      <formula>$AE$13=1</formula>
    </cfRule>
  </conditionalFormatting>
  <conditionalFormatting sqref="AE9:AE16">
    <cfRule type="expression" dxfId="2310" priority="171">
      <formula>$AE$13=2</formula>
    </cfRule>
    <cfRule type="expression" dxfId="2309" priority="172">
      <formula>$AE$13=1</formula>
    </cfRule>
  </conditionalFormatting>
  <conditionalFormatting sqref="AE110:AE113">
    <cfRule type="expression" dxfId="2308" priority="116">
      <formula>$AE$114=0</formula>
    </cfRule>
  </conditionalFormatting>
  <conditionalFormatting sqref="AF6">
    <cfRule type="expression" dxfId="2307" priority="115">
      <formula>$AF$6&lt;105</formula>
    </cfRule>
  </conditionalFormatting>
  <conditionalFormatting sqref="AF9:AF16">
    <cfRule type="expression" dxfId="2306" priority="169">
      <formula>$AF$13=2</formula>
    </cfRule>
    <cfRule type="expression" dxfId="2305" priority="170">
      <formula>$AF$13=1</formula>
    </cfRule>
  </conditionalFormatting>
  <conditionalFormatting sqref="AG9:AG16">
    <cfRule type="expression" dxfId="2304" priority="167">
      <formula>$AG$13=2</formula>
    </cfRule>
    <cfRule type="expression" dxfId="2303" priority="168">
      <formula>$AG$13=1</formula>
    </cfRule>
  </conditionalFormatting>
  <conditionalFormatting sqref="Q15">
    <cfRule type="expression" dxfId="2302" priority="37">
      <formula>$S$13=2</formula>
    </cfRule>
    <cfRule type="expression" dxfId="2301" priority="38">
      <formula>$S$13=1</formula>
    </cfRule>
  </conditionalFormatting>
  <conditionalFormatting sqref="T15">
    <cfRule type="expression" dxfId="2300" priority="35">
      <formula>$S$13=2</formula>
    </cfRule>
    <cfRule type="expression" dxfId="2299" priority="36">
      <formula>$S$13=1</formula>
    </cfRule>
  </conditionalFormatting>
  <conditionalFormatting sqref="AA15">
    <cfRule type="expression" dxfId="2298" priority="33">
      <formula>$AC$13=2</formula>
    </cfRule>
    <cfRule type="expression" dxfId="2297" priority="34">
      <formula>$AC$13=1</formula>
    </cfRule>
  </conditionalFormatting>
  <conditionalFormatting sqref="Y15">
    <cfRule type="expression" dxfId="2296" priority="31">
      <formula>Y$23=2</formula>
    </cfRule>
    <cfRule type="expression" dxfId="2295" priority="32">
      <formula>Y$23=1</formula>
    </cfRule>
  </conditionalFormatting>
  <conditionalFormatting sqref="K45">
    <cfRule type="expression" dxfId="2294" priority="29">
      <formula>K$23=2</formula>
    </cfRule>
    <cfRule type="expression" dxfId="2293" priority="30">
      <formula>K$23=1</formula>
    </cfRule>
  </conditionalFormatting>
  <conditionalFormatting sqref="D75">
    <cfRule type="expression" dxfId="2292" priority="25">
      <formula>D$63=2</formula>
    </cfRule>
    <cfRule type="expression" dxfId="2291" priority="26">
      <formula>D$63=1</formula>
    </cfRule>
  </conditionalFormatting>
  <conditionalFormatting sqref="F75">
    <cfRule type="expression" dxfId="2290" priority="23">
      <formula>F$63=2</formula>
    </cfRule>
    <cfRule type="expression" dxfId="2289" priority="24">
      <formula>F$63=1</formula>
    </cfRule>
  </conditionalFormatting>
  <conditionalFormatting sqref="C75">
    <cfRule type="expression" dxfId="2288" priority="21">
      <formula>C$63=2</formula>
    </cfRule>
    <cfRule type="expression" dxfId="2287" priority="22">
      <formula>C$63=1</formula>
    </cfRule>
  </conditionalFormatting>
  <conditionalFormatting sqref="AF65">
    <cfRule type="expression" dxfId="2286" priority="19">
      <formula>AF$63=2</formula>
    </cfRule>
    <cfRule type="expression" dxfId="2285" priority="20">
      <formula>AF$63=1</formula>
    </cfRule>
  </conditionalFormatting>
  <conditionalFormatting sqref="C95:F95">
    <cfRule type="expression" dxfId="2284" priority="15">
      <formula>C$23=2</formula>
    </cfRule>
    <cfRule type="expression" dxfId="2283" priority="16">
      <formula>C$23=1</formula>
    </cfRule>
  </conditionalFormatting>
  <conditionalFormatting sqref="K95">
    <cfRule type="expression" dxfId="2282" priority="11">
      <formula>K$23=2</formula>
    </cfRule>
    <cfRule type="expression" dxfId="2281" priority="12">
      <formula>K$23=1</formula>
    </cfRule>
  </conditionalFormatting>
  <conditionalFormatting sqref="H106:I106">
    <cfRule type="expression" dxfId="2280" priority="9">
      <formula>H$93=2</formula>
    </cfRule>
    <cfRule type="expression" dxfId="2279" priority="10">
      <formula>H$93=1</formula>
    </cfRule>
  </conditionalFormatting>
  <conditionalFormatting sqref="J106">
    <cfRule type="expression" dxfId="2278" priority="7">
      <formula>J$93=2</formula>
    </cfRule>
    <cfRule type="expression" dxfId="2277" priority="8">
      <formula>J$93=1</formula>
    </cfRule>
  </conditionalFormatting>
  <conditionalFormatting sqref="C85">
    <cfRule type="expression" dxfId="2276" priority="5">
      <formula>C$23=2</formula>
    </cfRule>
    <cfRule type="expression" dxfId="2275" priority="6">
      <formula>C$23=1</formula>
    </cfRule>
  </conditionalFormatting>
  <conditionalFormatting sqref="E65">
    <cfRule type="expression" dxfId="2274" priority="3">
      <formula>E$23=2</formula>
    </cfRule>
    <cfRule type="expression" dxfId="2273" priority="4">
      <formula>E$23=1</formula>
    </cfRule>
  </conditionalFormatting>
  <conditionalFormatting sqref="AG106">
    <cfRule type="expression" dxfId="2272" priority="1">
      <formula>AG$114=2</formula>
    </cfRule>
    <cfRule type="expression" dxfId="2271" priority="2">
      <formula>AG$114=1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29"/>
  <sheetViews>
    <sheetView showGridLines="0" view="pageBreakPreview" zoomScale="80" zoomScaleNormal="75" zoomScaleSheetLayoutView="80" workbookViewId="0">
      <selection activeCell="AK35" sqref="AK35"/>
    </sheetView>
  </sheetViews>
  <sheetFormatPr defaultRowHeight="13.5" x14ac:dyDescent="0.15"/>
  <cols>
    <col min="2" max="33" width="4.625" style="1" customWidth="1"/>
  </cols>
  <sheetData>
    <row r="1" spans="2:33" ht="14.25" thickBot="1" x14ac:dyDescent="0.2"/>
    <row r="2" spans="2:33" ht="21.75" thickBot="1" x14ac:dyDescent="0.2">
      <c r="B2" s="133">
        <v>2024</v>
      </c>
      <c r="C2" s="134"/>
      <c r="D2" s="1" t="s">
        <v>4</v>
      </c>
      <c r="F2" s="138" t="s">
        <v>63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3" ht="10.5" customHeight="1" x14ac:dyDescent="0.15"/>
    <row r="4" spans="2:33" x14ac:dyDescent="0.15">
      <c r="E4" s="5" t="s">
        <v>19</v>
      </c>
    </row>
    <row r="5" spans="2:33" ht="4.5" customHeight="1" thickBot="1" x14ac:dyDescent="0.2">
      <c r="E5" s="5"/>
    </row>
    <row r="6" spans="2:33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121</v>
      </c>
      <c r="G6" s="13" t="s">
        <v>0</v>
      </c>
      <c r="H6" s="145" t="s">
        <v>6</v>
      </c>
      <c r="I6" s="136"/>
      <c r="J6" s="11">
        <f>L8+L18+L28+L38+L48+L58+L68+L78+L88+L99+L109+L119</f>
        <v>57</v>
      </c>
      <c r="K6" s="13" t="s">
        <v>0</v>
      </c>
      <c r="L6" s="145" t="s">
        <v>8</v>
      </c>
      <c r="M6" s="136"/>
      <c r="N6" s="11">
        <f>P8+P18+P28+P38+P48+P58+P68+P78+P88+P99+P109+P119</f>
        <v>64</v>
      </c>
      <c r="O6" s="4" t="s">
        <v>0</v>
      </c>
      <c r="P6" s="12" t="s">
        <v>11</v>
      </c>
      <c r="Q6" s="11"/>
      <c r="R6" s="11">
        <f>U8+U18+U28+U38+U48+U58+U68+U78+U88+U99+U109+U119</f>
        <v>244</v>
      </c>
      <c r="S6" s="13" t="s">
        <v>0</v>
      </c>
      <c r="T6" s="145" t="s">
        <v>9</v>
      </c>
      <c r="U6" s="136"/>
      <c r="V6" s="11">
        <f>Y8+Y18+Y28+Y38+Y48+Y58+Y68+Y78+Y88+Y99+Y109+Y119</f>
        <v>147</v>
      </c>
      <c r="W6" s="13" t="s">
        <v>0</v>
      </c>
      <c r="X6" s="145" t="s">
        <v>10</v>
      </c>
      <c r="Y6" s="136"/>
      <c r="Z6" s="11">
        <f>AC8+AC18+AC28+AC38+AC48+AC58+AC68+AC78+AC88+AC99+AC109+AC119</f>
        <v>97</v>
      </c>
      <c r="AA6" s="4" t="s">
        <v>0</v>
      </c>
      <c r="AC6" s="135" t="s">
        <v>12</v>
      </c>
      <c r="AD6" s="136"/>
      <c r="AE6" s="136"/>
      <c r="AF6" s="22">
        <f>N6+Z6</f>
        <v>161</v>
      </c>
      <c r="AG6" s="4" t="s">
        <v>0</v>
      </c>
    </row>
    <row r="7" spans="2:33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3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5</v>
      </c>
      <c r="M8" s="15" t="s">
        <v>0</v>
      </c>
      <c r="N8" s="141" t="s">
        <v>8</v>
      </c>
      <c r="O8" s="142"/>
      <c r="P8" s="14">
        <f>COUNTIF(C13:AG13,2)</f>
        <v>4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12</v>
      </c>
      <c r="Z8" s="15" t="s">
        <v>0</v>
      </c>
      <c r="AA8" s="141" t="s">
        <v>10</v>
      </c>
      <c r="AB8" s="142"/>
      <c r="AC8" s="14">
        <f>COUNTIF(C13:AG13,4)</f>
        <v>9</v>
      </c>
      <c r="AD8" s="16" t="s">
        <v>0</v>
      </c>
    </row>
    <row r="9" spans="2:33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</row>
    <row r="10" spans="2:33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</row>
    <row r="11" spans="2:33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</row>
    <row r="12" spans="2:33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</row>
    <row r="13" spans="2:33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1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2</v>
      </c>
      <c r="P13" s="9">
        <v>1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1</v>
      </c>
      <c r="AE13" s="9">
        <v>2</v>
      </c>
      <c r="AF13" s="9">
        <v>3</v>
      </c>
      <c r="AG13" s="2"/>
    </row>
    <row r="14" spans="2:33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/>
      </c>
      <c r="I14" s="9" t="str">
        <f t="shared" si="4"/>
        <v>○</v>
      </c>
      <c r="J14" s="9" t="str">
        <f>IF(J13=4,"○",IF(J13=2,"○",""))</f>
        <v>○</v>
      </c>
      <c r="K14" s="9" t="str">
        <f>IF(K13=4,"○",IF(K13=2,"○",""))</f>
        <v/>
      </c>
      <c r="L14" s="9" t="str">
        <f t="shared" si="4"/>
        <v>○</v>
      </c>
      <c r="M14" s="9" t="str">
        <f>IF(M13=4,"○",IF(M13=2,"○",""))</f>
        <v/>
      </c>
      <c r="N14" s="9" t="str">
        <f t="shared" si="4"/>
        <v/>
      </c>
      <c r="O14" s="9" t="str">
        <f>IF(O13=4,"○",IF(O13=2,"○",""))</f>
        <v>○</v>
      </c>
      <c r="P14" s="9" t="str">
        <f>IF(P13=4,"○",IF(P13=2,"○",""))</f>
        <v/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/>
      </c>
      <c r="AE14" s="9" t="str">
        <f t="shared" si="4"/>
        <v>○</v>
      </c>
      <c r="AF14" s="9" t="str">
        <f t="shared" si="4"/>
        <v/>
      </c>
      <c r="AG14" s="2"/>
    </row>
    <row r="15" spans="2:33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</row>
    <row r="16" spans="2:33" ht="24" customHeight="1" thickBot="1" x14ac:dyDescent="0.2">
      <c r="B16" s="27" t="s">
        <v>15</v>
      </c>
      <c r="C16" s="92">
        <v>1</v>
      </c>
      <c r="D16" s="92">
        <v>2</v>
      </c>
      <c r="E16" s="29">
        <v>4</v>
      </c>
      <c r="F16" s="28">
        <v>4</v>
      </c>
      <c r="G16" s="28">
        <v>4</v>
      </c>
      <c r="H16" s="28">
        <v>4</v>
      </c>
      <c r="I16" s="28">
        <v>3</v>
      </c>
      <c r="J16" s="28">
        <v>1</v>
      </c>
      <c r="K16" s="28">
        <v>2</v>
      </c>
      <c r="L16" s="28">
        <v>4</v>
      </c>
      <c r="M16" s="28">
        <v>3</v>
      </c>
      <c r="N16" s="28">
        <v>4</v>
      </c>
      <c r="O16" s="28">
        <v>3</v>
      </c>
      <c r="P16" s="28">
        <v>3</v>
      </c>
      <c r="Q16" s="28">
        <v>3</v>
      </c>
      <c r="R16" s="28">
        <v>2</v>
      </c>
      <c r="S16" s="28">
        <v>1</v>
      </c>
      <c r="T16" s="28">
        <v>3</v>
      </c>
      <c r="U16" s="28">
        <v>4</v>
      </c>
      <c r="V16" s="28">
        <v>3</v>
      </c>
      <c r="W16" s="28">
        <v>3</v>
      </c>
      <c r="X16" s="28">
        <v>1</v>
      </c>
      <c r="Y16" s="28">
        <v>2</v>
      </c>
      <c r="Z16" s="28">
        <v>4</v>
      </c>
      <c r="AA16" s="28">
        <v>3</v>
      </c>
      <c r="AB16" s="28">
        <v>4</v>
      </c>
      <c r="AC16" s="28">
        <v>3</v>
      </c>
      <c r="AD16" s="28">
        <v>3</v>
      </c>
      <c r="AE16" s="28">
        <v>1</v>
      </c>
      <c r="AF16" s="30">
        <v>2</v>
      </c>
      <c r="AG16" s="2"/>
    </row>
    <row r="17" spans="2:33" ht="14.25" thickBot="1" x14ac:dyDescent="0.2"/>
    <row r="18" spans="2:33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12</v>
      </c>
      <c r="I18" s="33" t="s">
        <v>0</v>
      </c>
      <c r="J18" s="141" t="s">
        <v>6</v>
      </c>
      <c r="K18" s="142"/>
      <c r="L18" s="32">
        <f>COUNTIF(C23:AG23,1)</f>
        <v>6</v>
      </c>
      <c r="M18" s="33" t="s">
        <v>0</v>
      </c>
      <c r="N18" s="141" t="s">
        <v>8</v>
      </c>
      <c r="O18" s="142"/>
      <c r="P18" s="32">
        <f>COUNTIF(C23:AG23,2)</f>
        <v>6</v>
      </c>
      <c r="Q18" s="34" t="s">
        <v>0</v>
      </c>
      <c r="R18" s="35"/>
      <c r="S18" s="148" t="s">
        <v>7</v>
      </c>
      <c r="T18" s="142"/>
      <c r="U18" s="32">
        <f>Y18+AC18</f>
        <v>19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8</v>
      </c>
      <c r="AD18" s="16" t="s">
        <v>0</v>
      </c>
    </row>
    <row r="19" spans="2:33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</row>
    <row r="20" spans="2:33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</row>
    <row r="21" spans="2:33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</row>
    <row r="22" spans="2:33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</row>
    <row r="23" spans="2:33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1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1</v>
      </c>
      <c r="U23" s="7">
        <v>2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</row>
    <row r="24" spans="2:33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/>
      </c>
      <c r="U24" s="7" t="str">
        <f t="shared" si="9"/>
        <v>○</v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</row>
    <row r="25" spans="2:33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</row>
    <row r="26" spans="2:33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</row>
    <row r="27" spans="2:33" ht="14.25" thickBot="1" x14ac:dyDescent="0.2"/>
    <row r="28" spans="2:33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13</v>
      </c>
      <c r="Z28" s="32" t="s">
        <v>0</v>
      </c>
      <c r="AA28" s="141" t="s">
        <v>10</v>
      </c>
      <c r="AB28" s="142"/>
      <c r="AC28" s="31">
        <f>COUNTIF(C33:AF33,4)</f>
        <v>7</v>
      </c>
      <c r="AD28" s="39" t="s">
        <v>0</v>
      </c>
    </row>
    <row r="29" spans="2:33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</row>
    <row r="30" spans="2:33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</row>
    <row r="31" spans="2:33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</row>
    <row r="32" spans="2:33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</row>
    <row r="33" spans="2:33" ht="24" customHeight="1" x14ac:dyDescent="0.15">
      <c r="B33" s="24" t="s">
        <v>14</v>
      </c>
      <c r="C33" s="9">
        <v>1</v>
      </c>
      <c r="D33" s="9">
        <v>2</v>
      </c>
      <c r="E33" s="9">
        <v>4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</row>
    <row r="34" spans="2:33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>○</v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</row>
    <row r="35" spans="2:33" ht="68.25" customHeight="1" thickBot="1" x14ac:dyDescent="0.2">
      <c r="B35" s="25" t="s">
        <v>2</v>
      </c>
      <c r="C35" s="65" t="s">
        <v>94</v>
      </c>
      <c r="D35" s="41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</row>
    <row r="36" spans="2:33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</row>
    <row r="37" spans="2:33" ht="14.25" thickBot="1" x14ac:dyDescent="0.2"/>
    <row r="38" spans="2:33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5</v>
      </c>
      <c r="M38" s="33" t="s">
        <v>0</v>
      </c>
      <c r="N38" s="141" t="s">
        <v>8</v>
      </c>
      <c r="O38" s="142"/>
      <c r="P38" s="32">
        <f>COUNTIF(C43:AG43,2)</f>
        <v>4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14</v>
      </c>
      <c r="Z38" s="32" t="s">
        <v>0</v>
      </c>
      <c r="AA38" s="141" t="s">
        <v>10</v>
      </c>
      <c r="AB38" s="142"/>
      <c r="AC38" s="31">
        <f>COUNTIF(C43:AG43,4)</f>
        <v>8</v>
      </c>
      <c r="AD38" s="39" t="s">
        <v>0</v>
      </c>
    </row>
    <row r="39" spans="2:33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</row>
    <row r="40" spans="2:33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</row>
    <row r="41" spans="2:33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</row>
    <row r="42" spans="2:33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L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>
        <v>4</v>
      </c>
      <c r="N42" s="9">
        <v>3</v>
      </c>
      <c r="O42" s="7">
        <v>1</v>
      </c>
      <c r="P42" s="7">
        <v>1</v>
      </c>
      <c r="Q42" s="7">
        <v>1</v>
      </c>
      <c r="R42" s="7">
        <v>2</v>
      </c>
      <c r="S42" s="7">
        <v>2</v>
      </c>
      <c r="T42" s="7">
        <v>4</v>
      </c>
      <c r="U42" s="7">
        <v>3</v>
      </c>
      <c r="V42" s="7">
        <v>4</v>
      </c>
      <c r="W42" s="7">
        <v>3</v>
      </c>
      <c r="X42" s="7">
        <v>3</v>
      </c>
      <c r="Y42" s="7">
        <v>4</v>
      </c>
      <c r="Z42" s="7">
        <v>2</v>
      </c>
      <c r="AA42" s="7">
        <v>1</v>
      </c>
      <c r="AB42" s="7">
        <v>3</v>
      </c>
      <c r="AC42" s="7">
        <v>4</v>
      </c>
      <c r="AD42" s="7">
        <v>3</v>
      </c>
      <c r="AE42" s="7">
        <v>3</v>
      </c>
      <c r="AF42" s="7">
        <v>1</v>
      </c>
      <c r="AG42" s="7">
        <v>2</v>
      </c>
    </row>
    <row r="43" spans="2:33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2</v>
      </c>
      <c r="Q43" s="43">
        <v>1</v>
      </c>
      <c r="R43" s="43">
        <v>3</v>
      </c>
      <c r="S43" s="43">
        <v>4</v>
      </c>
      <c r="T43" s="43">
        <v>3</v>
      </c>
      <c r="U43" s="43">
        <v>3</v>
      </c>
      <c r="V43" s="43">
        <v>1</v>
      </c>
      <c r="W43" s="43">
        <v>2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3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/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/>
      </c>
      <c r="V44" s="43" t="str">
        <f t="shared" si="19"/>
        <v/>
      </c>
      <c r="W44" s="43" t="str">
        <f t="shared" si="19"/>
        <v>○</v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3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</row>
    <row r="46" spans="2:33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</row>
    <row r="47" spans="2:33" ht="14.25" thickBot="1" x14ac:dyDescent="0.2"/>
    <row r="48" spans="2:33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6</v>
      </c>
      <c r="M48" s="33" t="s">
        <v>0</v>
      </c>
      <c r="N48" s="141" t="s">
        <v>8</v>
      </c>
      <c r="O48" s="142"/>
      <c r="P48" s="32">
        <f>COUNTIF(C53:AG53,2)</f>
        <v>8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11</v>
      </c>
      <c r="Z48" s="33" t="s">
        <v>0</v>
      </c>
      <c r="AA48" s="141" t="s">
        <v>10</v>
      </c>
      <c r="AB48" s="142"/>
      <c r="AC48" s="32">
        <f>COUNTIF(C53:AG53,4)</f>
        <v>6</v>
      </c>
      <c r="AD48" s="34" t="s">
        <v>0</v>
      </c>
    </row>
    <row r="49" spans="2:33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</row>
    <row r="50" spans="2:33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</row>
    <row r="51" spans="2:33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</row>
    <row r="52" spans="2:33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</row>
    <row r="53" spans="2:33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4</v>
      </c>
      <c r="J53" s="9">
        <v>3</v>
      </c>
      <c r="K53" s="9">
        <v>3</v>
      </c>
      <c r="L53" s="9">
        <v>1</v>
      </c>
      <c r="M53" s="9">
        <v>2</v>
      </c>
      <c r="N53" s="9">
        <v>1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</row>
    <row r="54" spans="2:33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>○</v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/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>○</v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>○</v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</row>
    <row r="55" spans="2:33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</row>
    <row r="56" spans="2:33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</row>
    <row r="57" spans="2:33" ht="14.25" thickBot="1" x14ac:dyDescent="0.2"/>
    <row r="58" spans="2:33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9</v>
      </c>
      <c r="I58" s="33" t="s">
        <v>0</v>
      </c>
      <c r="J58" s="141" t="s">
        <v>6</v>
      </c>
      <c r="K58" s="142"/>
      <c r="L58" s="32">
        <f>COUNTIF(C63:AF63,1)</f>
        <v>4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21</v>
      </c>
      <c r="V58" s="33" t="s">
        <v>0</v>
      </c>
      <c r="W58" s="141" t="s">
        <v>9</v>
      </c>
      <c r="X58" s="142"/>
      <c r="Y58" s="32">
        <f>COUNTIF(C63:AF63,3)</f>
        <v>12</v>
      </c>
      <c r="Z58" s="33" t="s">
        <v>0</v>
      </c>
      <c r="AA58" s="141" t="s">
        <v>10</v>
      </c>
      <c r="AB58" s="142"/>
      <c r="AC58" s="32">
        <f>COUNTIF(C63:AF63,4)</f>
        <v>9</v>
      </c>
      <c r="AD58" s="34" t="s">
        <v>0</v>
      </c>
    </row>
    <row r="59" spans="2:33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</row>
    <row r="60" spans="2:33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</row>
    <row r="61" spans="2:33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</row>
    <row r="62" spans="2:33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</row>
    <row r="63" spans="2:33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3</v>
      </c>
      <c r="P63" s="9">
        <v>1</v>
      </c>
      <c r="Q63" s="9">
        <v>2</v>
      </c>
      <c r="R63" s="9">
        <v>4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2</v>
      </c>
      <c r="Y63" s="9">
        <v>4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2</v>
      </c>
      <c r="AF63" s="9">
        <v>4</v>
      </c>
      <c r="AG63"/>
    </row>
    <row r="64" spans="2:33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/>
      </c>
      <c r="P64" s="9" t="str">
        <f t="shared" si="28"/>
        <v/>
      </c>
      <c r="Q64" s="9" t="str">
        <f t="shared" si="28"/>
        <v>○</v>
      </c>
      <c r="R64" s="9" t="str">
        <f t="shared" si="28"/>
        <v>○</v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>○</v>
      </c>
      <c r="Z64" s="9" t="str">
        <f t="shared" si="28"/>
        <v/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>○</v>
      </c>
      <c r="AF64" s="9" t="str">
        <f t="shared" si="28"/>
        <v>○</v>
      </c>
      <c r="AG64"/>
    </row>
    <row r="65" spans="2:33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</row>
    <row r="66" spans="2:33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</row>
    <row r="67" spans="2:33" ht="14.25" thickBot="1" x14ac:dyDescent="0.2"/>
    <row r="68" spans="2:33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8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4</v>
      </c>
      <c r="Q68" s="34" t="s">
        <v>0</v>
      </c>
      <c r="R68" s="35"/>
      <c r="S68" s="148" t="s">
        <v>7</v>
      </c>
      <c r="T68" s="142"/>
      <c r="U68" s="32">
        <f>Y68+AC68</f>
        <v>23</v>
      </c>
      <c r="V68" s="33" t="s">
        <v>0</v>
      </c>
      <c r="W68" s="141" t="s">
        <v>9</v>
      </c>
      <c r="X68" s="142"/>
      <c r="Y68" s="32">
        <f>COUNTIF(C73:AG73,3)</f>
        <v>15</v>
      </c>
      <c r="Z68" s="33" t="s">
        <v>0</v>
      </c>
      <c r="AA68" s="141" t="s">
        <v>10</v>
      </c>
      <c r="AB68" s="142"/>
      <c r="AC68" s="32">
        <f>COUNTIF(C73:AG73,4)</f>
        <v>8</v>
      </c>
      <c r="AD68" s="34" t="s">
        <v>0</v>
      </c>
    </row>
    <row r="69" spans="2:33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</row>
    <row r="70" spans="2:33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</row>
    <row r="71" spans="2:33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</row>
    <row r="72" spans="2:33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</row>
    <row r="73" spans="2:33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4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3</v>
      </c>
      <c r="AF73" s="9">
        <v>4</v>
      </c>
      <c r="AG73" s="9">
        <v>3</v>
      </c>
    </row>
    <row r="74" spans="2:33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/>
      </c>
      <c r="AF74" s="9" t="str">
        <f t="shared" si="32"/>
        <v>○</v>
      </c>
      <c r="AG74" s="9" t="str">
        <f t="shared" si="32"/>
        <v/>
      </c>
    </row>
    <row r="75" spans="2:33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</row>
    <row r="76" spans="2:33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</row>
    <row r="77" spans="2:33" ht="14.25" thickBot="1" x14ac:dyDescent="0.2"/>
    <row r="78" spans="2:33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5</v>
      </c>
      <c r="M78" s="33" t="s">
        <v>0</v>
      </c>
      <c r="N78" s="141" t="s">
        <v>8</v>
      </c>
      <c r="O78" s="142"/>
      <c r="P78" s="32">
        <f>COUNTIF(C83:AF83,2)</f>
        <v>6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3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</row>
    <row r="80" spans="2:33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</row>
    <row r="81" spans="2:33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</row>
    <row r="82" spans="2:33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</row>
    <row r="83" spans="2:33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</row>
    <row r="84" spans="2:33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</row>
    <row r="85" spans="2:33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</row>
    <row r="86" spans="2:33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</row>
    <row r="87" spans="2:33" ht="14.25" thickBot="1" x14ac:dyDescent="0.2"/>
    <row r="88" spans="2:33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12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37">
        <f>Y88+AC88</f>
        <v>19</v>
      </c>
      <c r="V88" s="32" t="s">
        <v>0</v>
      </c>
      <c r="W88" s="141" t="s">
        <v>9</v>
      </c>
      <c r="X88" s="142"/>
      <c r="Y88" s="37">
        <f>COUNTIF(C93:AG93,3)</f>
        <v>10</v>
      </c>
      <c r="Z88" s="32" t="s">
        <v>0</v>
      </c>
      <c r="AA88" s="141" t="s">
        <v>10</v>
      </c>
      <c r="AB88" s="142"/>
      <c r="AC88" s="31">
        <f>COUNTIF(C93:AG93,4)</f>
        <v>9</v>
      </c>
      <c r="AD88" s="39" t="s">
        <v>0</v>
      </c>
    </row>
    <row r="89" spans="2:33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</row>
    <row r="90" spans="2:33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</row>
    <row r="91" spans="2:33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</row>
    <row r="92" spans="2:33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</row>
    <row r="93" spans="2:33" ht="24" customHeight="1" x14ac:dyDescent="0.15">
      <c r="B93" s="24" t="s">
        <v>14</v>
      </c>
      <c r="C93" s="9">
        <v>2</v>
      </c>
      <c r="D93" s="9">
        <v>4</v>
      </c>
      <c r="E93" s="9">
        <v>4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3</v>
      </c>
      <c r="AA93" s="9">
        <v>4</v>
      </c>
      <c r="AB93" s="9">
        <v>3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</row>
    <row r="94" spans="2:33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>○</v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/>
      </c>
      <c r="AA94" s="9" t="str">
        <f t="shared" si="40"/>
        <v>○</v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</row>
    <row r="95" spans="2:33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</row>
    <row r="96" spans="2:33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</row>
    <row r="97" spans="2:33" ht="14.25" thickBot="1" x14ac:dyDescent="0.2"/>
    <row r="98" spans="2:33" ht="14.25" hidden="1" thickBot="1" x14ac:dyDescent="0.2">
      <c r="B98" s="1">
        <f>B2+1</f>
        <v>2025</v>
      </c>
    </row>
    <row r="99" spans="2:33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8</v>
      </c>
      <c r="I99" s="33" t="s">
        <v>0</v>
      </c>
      <c r="J99" s="141" t="s">
        <v>6</v>
      </c>
      <c r="K99" s="142"/>
      <c r="L99" s="32">
        <f>COUNTIF(C104:AG104,1)</f>
        <v>4</v>
      </c>
      <c r="M99" s="33" t="s">
        <v>0</v>
      </c>
      <c r="N99" s="141" t="s">
        <v>8</v>
      </c>
      <c r="O99" s="142"/>
      <c r="P99" s="32">
        <f>COUNTIF(C104:AG104,2)</f>
        <v>4</v>
      </c>
      <c r="Q99" s="34" t="s">
        <v>0</v>
      </c>
      <c r="R99" s="35"/>
      <c r="S99" s="146" t="s">
        <v>7</v>
      </c>
      <c r="T99" s="147"/>
      <c r="U99" s="37">
        <f>Y99+AC99</f>
        <v>23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11</v>
      </c>
      <c r="AD99" s="39" t="s">
        <v>0</v>
      </c>
      <c r="AE99" s="20"/>
      <c r="AF99" s="21"/>
      <c r="AG99" s="21"/>
    </row>
    <row r="100" spans="2:33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</row>
    <row r="101" spans="2:33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</row>
    <row r="102" spans="2:33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</row>
    <row r="103" spans="2:33" ht="22.5" customHeight="1" x14ac:dyDescent="0.15">
      <c r="B103" s="7" t="s">
        <v>1</v>
      </c>
      <c r="C103" s="9" t="str">
        <f t="shared" ref="C103:AG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tr">
        <f t="shared" si="43"/>
        <v>水</v>
      </c>
    </row>
    <row r="104" spans="2:33" ht="24" customHeight="1" x14ac:dyDescent="0.15">
      <c r="B104" s="24" t="s">
        <v>14</v>
      </c>
      <c r="C104" s="9">
        <v>4</v>
      </c>
      <c r="D104" s="9">
        <v>4</v>
      </c>
      <c r="E104" s="9">
        <v>4</v>
      </c>
      <c r="F104" s="9">
        <v>1</v>
      </c>
      <c r="G104" s="9">
        <v>2</v>
      </c>
      <c r="H104" s="9">
        <v>4</v>
      </c>
      <c r="I104" s="9">
        <v>3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4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</row>
    <row r="105" spans="2:33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/>
      </c>
      <c r="G105" s="9" t="str">
        <f t="shared" si="44"/>
        <v>○</v>
      </c>
      <c r="H105" s="9" t="str">
        <f t="shared" si="44"/>
        <v>○</v>
      </c>
      <c r="I105" s="9" t="str">
        <f t="shared" si="44"/>
        <v/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>○</v>
      </c>
      <c r="O105" s="9" t="str">
        <f t="shared" si="44"/>
        <v>○</v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</row>
    <row r="106" spans="2:33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</row>
    <row r="107" spans="2:33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</row>
    <row r="108" spans="2:33" ht="14.25" thickBot="1" x14ac:dyDescent="0.2"/>
    <row r="109" spans="2:33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9</v>
      </c>
      <c r="I109" s="33" t="s">
        <v>0</v>
      </c>
      <c r="J109" s="141" t="s">
        <v>6</v>
      </c>
      <c r="K109" s="142"/>
      <c r="L109" s="32">
        <f>COUNTIF(C114:AE114,1)</f>
        <v>5</v>
      </c>
      <c r="M109" s="33" t="s">
        <v>0</v>
      </c>
      <c r="N109" s="141" t="s">
        <v>8</v>
      </c>
      <c r="O109" s="142"/>
      <c r="P109" s="32">
        <f>COUNTIF(C114:AE114,2)</f>
        <v>4</v>
      </c>
      <c r="Q109" s="34" t="s">
        <v>0</v>
      </c>
      <c r="R109" s="35"/>
      <c r="S109" s="146" t="s">
        <v>7</v>
      </c>
      <c r="T109" s="147"/>
      <c r="U109" s="37">
        <f>Y109+AC109</f>
        <v>19</v>
      </c>
      <c r="V109" s="32" t="s">
        <v>0</v>
      </c>
      <c r="W109" s="141" t="s">
        <v>9</v>
      </c>
      <c r="X109" s="142"/>
      <c r="Y109" s="37">
        <f>COUNTIF(C114:AE114,3)</f>
        <v>12</v>
      </c>
      <c r="Z109" s="32" t="s">
        <v>0</v>
      </c>
      <c r="AA109" s="141" t="s">
        <v>10</v>
      </c>
      <c r="AB109" s="142"/>
      <c r="AC109" s="31">
        <f>COUNTIF(C114:AE114,4)</f>
        <v>7</v>
      </c>
      <c r="AD109" s="39" t="s">
        <v>0</v>
      </c>
    </row>
    <row r="110" spans="2:33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</row>
    <row r="111" spans="2:33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</row>
    <row r="112" spans="2:33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</row>
    <row r="113" spans="2:33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</row>
    <row r="114" spans="2:33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3</v>
      </c>
      <c r="I114" s="9">
        <v>3</v>
      </c>
      <c r="J114" s="9">
        <v>1</v>
      </c>
      <c r="K114" s="9">
        <v>2</v>
      </c>
      <c r="L114" s="9">
        <v>4</v>
      </c>
      <c r="M114" s="9">
        <v>3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2</v>
      </c>
      <c r="Z114" s="9">
        <v>1</v>
      </c>
      <c r="AA114" s="9">
        <v>3</v>
      </c>
      <c r="AB114" s="9">
        <v>4</v>
      </c>
      <c r="AC114" s="9">
        <v>3</v>
      </c>
      <c r="AD114" s="9">
        <v>3</v>
      </c>
      <c r="AE114" s="9"/>
      <c r="AF114"/>
      <c r="AG114"/>
    </row>
    <row r="115" spans="2:33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/>
      </c>
      <c r="I115" s="9" t="str">
        <f t="shared" si="48"/>
        <v/>
      </c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tr">
        <f t="shared" si="48"/>
        <v/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>○</v>
      </c>
      <c r="Z115" s="9" t="str">
        <f t="shared" si="48"/>
        <v/>
      </c>
      <c r="AA115" s="9" t="str">
        <f t="shared" si="48"/>
        <v/>
      </c>
      <c r="AB115" s="9" t="str">
        <f t="shared" si="48"/>
        <v>○</v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</row>
    <row r="116" spans="2:33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</row>
    <row r="117" spans="2:33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</row>
    <row r="118" spans="2:33" ht="14.25" thickBot="1" x14ac:dyDescent="0.2"/>
    <row r="119" spans="2:33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10</v>
      </c>
      <c r="I119" s="33" t="s">
        <v>0</v>
      </c>
      <c r="J119" s="141" t="s">
        <v>6</v>
      </c>
      <c r="K119" s="142"/>
      <c r="L119" s="32">
        <f>COUNTIF(C124:AF124,1)</f>
        <v>5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37">
        <f>Y119+AC119</f>
        <v>21</v>
      </c>
      <c r="V119" s="32" t="s">
        <v>0</v>
      </c>
      <c r="W119" s="141" t="s">
        <v>9</v>
      </c>
      <c r="X119" s="142"/>
      <c r="Y119" s="37">
        <f>COUNTIF(C124:AG124,3)</f>
        <v>12</v>
      </c>
      <c r="Z119" s="32" t="s">
        <v>0</v>
      </c>
      <c r="AA119" s="141" t="s">
        <v>10</v>
      </c>
      <c r="AB119" s="142"/>
      <c r="AC119" s="31">
        <f>COUNTIF(C124:AG124,4)</f>
        <v>9</v>
      </c>
      <c r="AD119" s="39" t="s">
        <v>0</v>
      </c>
    </row>
    <row r="120" spans="2:33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</row>
    <row r="121" spans="2:33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</row>
    <row r="122" spans="2:33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</row>
    <row r="123" spans="2:33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</row>
    <row r="124" spans="2:33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3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3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</row>
    <row r="125" spans="2:33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>○</v>
      </c>
      <c r="M125" s="9" t="str">
        <f t="shared" si="52"/>
        <v/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>○</v>
      </c>
      <c r="AC125" s="9" t="str">
        <f t="shared" si="52"/>
        <v/>
      </c>
      <c r="AD125" s="9" t="str">
        <f t="shared" si="52"/>
        <v/>
      </c>
      <c r="AE125" s="9" t="str">
        <f t="shared" si="52"/>
        <v/>
      </c>
      <c r="AF125" s="9" t="str">
        <f t="shared" si="52"/>
        <v>○</v>
      </c>
      <c r="AG125" s="9" t="str">
        <f t="shared" si="52"/>
        <v>○</v>
      </c>
    </row>
    <row r="126" spans="2:33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</row>
    <row r="127" spans="2:33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3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15">
      <selection activeCell="C16" sqref="C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C124" sqref="C124:AG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13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7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AE15" sqref="AE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15">
      <selection activeCell="C16" sqref="C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>
      <selection activeCell="B14" sqref="B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2270" priority="242">
      <formula>$C$13=2</formula>
    </cfRule>
    <cfRule type="expression" dxfId="2269" priority="243">
      <formula>$C$13=1</formula>
    </cfRule>
  </conditionalFormatting>
  <conditionalFormatting sqref="C12:C16">
    <cfRule type="expression" dxfId="2268" priority="236">
      <formula>$C$13=2</formula>
    </cfRule>
    <cfRule type="expression" dxfId="2267" priority="237">
      <formula>$C$13=1</formula>
    </cfRule>
  </conditionalFormatting>
  <conditionalFormatting sqref="C19:C24">
    <cfRule type="expression" dxfId="2266" priority="111">
      <formula>$C$23=2</formula>
    </cfRule>
    <cfRule type="expression" dxfId="2265" priority="112">
      <formula>$C$23=1</formula>
    </cfRule>
  </conditionalFormatting>
  <conditionalFormatting sqref="C25:C26">
    <cfRule type="expression" dxfId="2264" priority="77">
      <formula>$S$13=2</formula>
    </cfRule>
    <cfRule type="expression" dxfId="2263" priority="78">
      <formula>$S$13=1</formula>
    </cfRule>
  </conditionalFormatting>
  <conditionalFormatting sqref="C45:C46">
    <cfRule type="expression" dxfId="2262" priority="91">
      <formula>C$43=2</formula>
    </cfRule>
    <cfRule type="expression" dxfId="2261" priority="92">
      <formula>C$43=1</formula>
    </cfRule>
  </conditionalFormatting>
  <conditionalFormatting sqref="C110:AE117">
    <cfRule type="expression" dxfId="2260" priority="121">
      <formula>C$114=2</formula>
    </cfRule>
    <cfRule type="expression" dxfId="2259" priority="122">
      <formula>C$114=1</formula>
    </cfRule>
  </conditionalFormatting>
  <conditionalFormatting sqref="C29:AF36">
    <cfRule type="expression" dxfId="2258" priority="151">
      <formula>C$33=2</formula>
    </cfRule>
    <cfRule type="expression" dxfId="2257" priority="152">
      <formula>C$33=1</formula>
    </cfRule>
  </conditionalFormatting>
  <conditionalFormatting sqref="C59:AF64 C66:AF66 F65:AE65 C65:D65">
    <cfRule type="expression" dxfId="2256" priority="141">
      <formula>C$63=2</formula>
    </cfRule>
    <cfRule type="expression" dxfId="2255" priority="142">
      <formula>C$63=1</formula>
    </cfRule>
  </conditionalFormatting>
  <conditionalFormatting sqref="C79:AF84 C86:AF86 D85:AF85">
    <cfRule type="expression" dxfId="2254" priority="133">
      <formula>C$83=2</formula>
    </cfRule>
    <cfRule type="expression" dxfId="2253" priority="134">
      <formula>C$83=1</formula>
    </cfRule>
  </conditionalFormatting>
  <conditionalFormatting sqref="C39:AG44 C46:AG46 C45:J45 L45:AG45">
    <cfRule type="expression" dxfId="2252" priority="147">
      <formula>C$43=2</formula>
    </cfRule>
    <cfRule type="expression" dxfId="2251" priority="148">
      <formula>C$43=1</formula>
    </cfRule>
  </conditionalFormatting>
  <conditionalFormatting sqref="C49:AG56">
    <cfRule type="expression" dxfId="2250" priority="145">
      <formula>C$53=2</formula>
    </cfRule>
    <cfRule type="expression" dxfId="2249" priority="146">
      <formula>C$53=1</formula>
    </cfRule>
  </conditionalFormatting>
  <conditionalFormatting sqref="C69:AG74 C76:AG76 E75 G75:AG75">
    <cfRule type="expression" dxfId="2248" priority="89">
      <formula>C$73=2</formula>
    </cfRule>
    <cfRule type="expression" dxfId="2247" priority="90">
      <formula>C$73=1</formula>
    </cfRule>
  </conditionalFormatting>
  <conditionalFormatting sqref="C89:AG94 C96:AG96 G95:J95 L95:AG95">
    <cfRule type="expression" dxfId="2246" priority="87">
      <formula>C$93=2</formula>
    </cfRule>
    <cfRule type="expression" dxfId="2245" priority="88">
      <formula>C$93=1</formula>
    </cfRule>
  </conditionalFormatting>
  <conditionalFormatting sqref="C100:AG105 C107:AG107 C106:G106 K106:AG106">
    <cfRule type="expression" dxfId="2244" priority="115">
      <formula>C$104=2</formula>
    </cfRule>
    <cfRule type="expression" dxfId="2243" priority="116">
      <formula>C$104=1</formula>
    </cfRule>
  </conditionalFormatting>
  <conditionalFormatting sqref="C120:AG127">
    <cfRule type="expression" dxfId="2242" priority="117">
      <formula>C$124=2</formula>
    </cfRule>
    <cfRule type="expression" dxfId="2241" priority="118">
      <formula>C$124=1</formula>
    </cfRule>
  </conditionalFormatting>
  <conditionalFormatting sqref="D9">
    <cfRule type="expression" dxfId="2240" priority="234">
      <formula>D13=2</formula>
    </cfRule>
    <cfRule type="expression" dxfId="2239" priority="235">
      <formula>D13=1</formula>
    </cfRule>
  </conditionalFormatting>
  <conditionalFormatting sqref="D12">
    <cfRule type="expression" dxfId="2238" priority="233">
      <formula>$D$13=1</formula>
    </cfRule>
  </conditionalFormatting>
  <conditionalFormatting sqref="D12:D16">
    <cfRule type="expression" dxfId="2237" priority="229">
      <formula>$D$13=2</formula>
    </cfRule>
  </conditionalFormatting>
  <conditionalFormatting sqref="D15:D16">
    <cfRule type="expression" dxfId="2236" priority="230">
      <formula>$D$13=1</formula>
    </cfRule>
  </conditionalFormatting>
  <conditionalFormatting sqref="D19:D26">
    <cfRule type="expression" dxfId="2235" priority="109">
      <formula>$D$23=2</formula>
    </cfRule>
    <cfRule type="expression" dxfId="2234" priority="110">
      <formula>$D$23=1</formula>
    </cfRule>
  </conditionalFormatting>
  <conditionalFormatting sqref="E9">
    <cfRule type="expression" dxfId="2233" priority="227">
      <formula>$E$13=2</formula>
    </cfRule>
    <cfRule type="expression" dxfId="2232" priority="228">
      <formula>$E$13=1</formula>
    </cfRule>
  </conditionalFormatting>
  <conditionalFormatting sqref="E12:E16">
    <cfRule type="expression" dxfId="2231" priority="221">
      <formula>$E$13=2</formula>
    </cfRule>
    <cfRule type="expression" dxfId="2230" priority="222">
      <formula>$E$13=1</formula>
    </cfRule>
  </conditionalFormatting>
  <conditionalFormatting sqref="E24:E26">
    <cfRule type="expression" dxfId="2229" priority="107">
      <formula>E$23=2</formula>
    </cfRule>
    <cfRule type="expression" dxfId="2228" priority="108">
      <formula>E$23=1</formula>
    </cfRule>
  </conditionalFormatting>
  <conditionalFormatting sqref="E19:F23">
    <cfRule type="expression" dxfId="2227" priority="155">
      <formula>E$23=2</formula>
    </cfRule>
    <cfRule type="expression" dxfId="2226" priority="156">
      <formula>E$23=1</formula>
    </cfRule>
  </conditionalFormatting>
  <conditionalFormatting sqref="F9:F14">
    <cfRule type="expression" dxfId="2225" priority="219">
      <formula>$F$13=2</formula>
    </cfRule>
    <cfRule type="expression" dxfId="2224" priority="220">
      <formula>$F$13=1</formula>
    </cfRule>
  </conditionalFormatting>
  <conditionalFormatting sqref="F15:F16">
    <cfRule type="expression" dxfId="2223" priority="101">
      <formula>$S$13=2</formula>
    </cfRule>
    <cfRule type="expression" dxfId="2222" priority="102">
      <formula>$S$13=1</formula>
    </cfRule>
  </conditionalFormatting>
  <conditionalFormatting sqref="F24">
    <cfRule type="expression" dxfId="2221" priority="105">
      <formula>F$23=2</formula>
    </cfRule>
    <cfRule type="expression" dxfId="2220" priority="106">
      <formula>F$23=1</formula>
    </cfRule>
  </conditionalFormatting>
  <conditionalFormatting sqref="F25:I26">
    <cfRule type="expression" dxfId="2219" priority="93">
      <formula>F$23=2</formula>
    </cfRule>
    <cfRule type="expression" dxfId="2218" priority="94">
      <formula>F$23=1</formula>
    </cfRule>
  </conditionalFormatting>
  <conditionalFormatting sqref="G9:G16">
    <cfRule type="expression" dxfId="2217" priority="217">
      <formula>$G$13=2</formula>
    </cfRule>
    <cfRule type="expression" dxfId="2216" priority="218">
      <formula>$G$13=1</formula>
    </cfRule>
  </conditionalFormatting>
  <conditionalFormatting sqref="G23:N24">
    <cfRule type="expression" dxfId="2215" priority="65">
      <formula>G$23=2</formula>
    </cfRule>
    <cfRule type="expression" dxfId="2214" priority="66">
      <formula>G$23=1</formula>
    </cfRule>
  </conditionalFormatting>
  <conditionalFormatting sqref="G19:AG22">
    <cfRule type="expression" dxfId="2213" priority="153">
      <formula>G$23=2</formula>
    </cfRule>
    <cfRule type="expression" dxfId="2212" priority="154">
      <formula>G$23=1</formula>
    </cfRule>
  </conditionalFormatting>
  <conditionalFormatting sqref="H9:H16">
    <cfRule type="expression" dxfId="2211" priority="215">
      <formula>$H$13=2</formula>
    </cfRule>
    <cfRule type="expression" dxfId="2210" priority="216">
      <formula>$H$13=1</formula>
    </cfRule>
  </conditionalFormatting>
  <conditionalFormatting sqref="I9:I16">
    <cfRule type="expression" dxfId="2209" priority="213">
      <formula>$I$13=2</formula>
    </cfRule>
    <cfRule type="expression" dxfId="2208" priority="214">
      <formula>$I$13=1</formula>
    </cfRule>
  </conditionalFormatting>
  <conditionalFormatting sqref="J9:J13">
    <cfRule type="expression" dxfId="2207" priority="211">
      <formula>$J$13=2</formula>
    </cfRule>
    <cfRule type="expression" dxfId="2206" priority="212">
      <formula>$J$13=1</formula>
    </cfRule>
  </conditionalFormatting>
  <conditionalFormatting sqref="J15:J16">
    <cfRule type="expression" dxfId="2205" priority="99">
      <formula>$C$13=2</formula>
    </cfRule>
    <cfRule type="expression" dxfId="2204" priority="100">
      <formula>$C$13=1</formula>
    </cfRule>
  </conditionalFormatting>
  <conditionalFormatting sqref="J25:L26">
    <cfRule type="expression" dxfId="2203" priority="43">
      <formula>$S$13=2</formula>
    </cfRule>
    <cfRule type="expression" dxfId="2202" priority="44">
      <formula>$S$13=1</formula>
    </cfRule>
  </conditionalFormatting>
  <conditionalFormatting sqref="K9:K14 J14">
    <cfRule type="expression" dxfId="2201" priority="209">
      <formula>$K$13=2</formula>
    </cfRule>
    <cfRule type="expression" dxfId="2200" priority="210">
      <formula>$K$13=1</formula>
    </cfRule>
  </conditionalFormatting>
  <conditionalFormatting sqref="K15:K16">
    <cfRule type="expression" dxfId="2199" priority="83">
      <formula>$S$13=2</formula>
    </cfRule>
    <cfRule type="expression" dxfId="2198" priority="84">
      <formula>$S$13=1</formula>
    </cfRule>
  </conditionalFormatting>
  <conditionalFormatting sqref="L9:L16">
    <cfRule type="expression" dxfId="2197" priority="207">
      <formula>$L$13=2</formula>
    </cfRule>
    <cfRule type="expression" dxfId="2196" priority="208">
      <formula>$L$13=1</formula>
    </cfRule>
  </conditionalFormatting>
  <conditionalFormatting sqref="M9:M12">
    <cfRule type="expression" dxfId="2195" priority="205">
      <formula>$M$13=2</formula>
    </cfRule>
    <cfRule type="expression" dxfId="2194" priority="206">
      <formula>$M$13=1</formula>
    </cfRule>
  </conditionalFormatting>
  <conditionalFormatting sqref="M13:M14">
    <cfRule type="expression" dxfId="2193" priority="75">
      <formula>$K$13=2</formula>
    </cfRule>
    <cfRule type="expression" dxfId="2192" priority="76">
      <formula>$K$13=1</formula>
    </cfRule>
  </conditionalFormatting>
  <conditionalFormatting sqref="M15:M16">
    <cfRule type="expression" dxfId="2191" priority="73">
      <formula>$S$13=2</formula>
    </cfRule>
    <cfRule type="expression" dxfId="2190" priority="74">
      <formula>$S$13=1</formula>
    </cfRule>
  </conditionalFormatting>
  <conditionalFormatting sqref="M25:N26">
    <cfRule type="expression" dxfId="2189" priority="37">
      <formula>M$23=2</formula>
    </cfRule>
    <cfRule type="expression" dxfId="2188" priority="38">
      <formula>M$23=1</formula>
    </cfRule>
  </conditionalFormatting>
  <conditionalFormatting sqref="N9:N16">
    <cfRule type="expression" dxfId="2187" priority="203">
      <formula>$N$13=2</formula>
    </cfRule>
    <cfRule type="expression" dxfId="2186" priority="204">
      <formula>$N$13=1</formula>
    </cfRule>
  </conditionalFormatting>
  <conditionalFormatting sqref="O9:O16">
    <cfRule type="expression" dxfId="2185" priority="201">
      <formula>$O$13=2</formula>
    </cfRule>
    <cfRule type="expression" dxfId="2184" priority="202">
      <formula>$O$13=1</formula>
    </cfRule>
  </conditionalFormatting>
  <conditionalFormatting sqref="O23:AG26">
    <cfRule type="expression" dxfId="2183" priority="39">
      <formula>O$23=2</formula>
    </cfRule>
    <cfRule type="expression" dxfId="2182" priority="40">
      <formula>O$23=1</formula>
    </cfRule>
  </conditionalFormatting>
  <conditionalFormatting sqref="P9:P16">
    <cfRule type="expression" dxfId="2181" priority="197">
      <formula>$P$13=2</formula>
    </cfRule>
    <cfRule type="expression" dxfId="2180" priority="198">
      <formula>$P$13=1</formula>
    </cfRule>
  </conditionalFormatting>
  <conditionalFormatting sqref="Q9:Q14 Q16">
    <cfRule type="expression" dxfId="2179" priority="199">
      <formula>$Q$13=2</formula>
    </cfRule>
    <cfRule type="expression" dxfId="2178" priority="200">
      <formula>$Q$13=1</formula>
    </cfRule>
  </conditionalFormatting>
  <conditionalFormatting sqref="R9:R16">
    <cfRule type="expression" dxfId="2177" priority="195">
      <formula>$R$13=2</formula>
    </cfRule>
    <cfRule type="expression" dxfId="2176" priority="196">
      <formula>$R$13=1</formula>
    </cfRule>
  </conditionalFormatting>
  <conditionalFormatting sqref="S9:S16 T14:U14">
    <cfRule type="expression" dxfId="2175" priority="193">
      <formula>$S$13=2</formula>
    </cfRule>
    <cfRule type="expression" dxfId="2174" priority="194">
      <formula>$S$13=1</formula>
    </cfRule>
  </conditionalFormatting>
  <conditionalFormatting sqref="T9:T13">
    <cfRule type="expression" dxfId="2173" priority="191">
      <formula>$T$13=2</formula>
    </cfRule>
    <cfRule type="expression" dxfId="2172" priority="192">
      <formula>$T$13=1</formula>
    </cfRule>
  </conditionalFormatting>
  <conditionalFormatting sqref="T16">
    <cfRule type="expression" dxfId="2171" priority="97">
      <formula>$S$13=2</formula>
    </cfRule>
    <cfRule type="expression" dxfId="2170" priority="98">
      <formula>$S$13=1</formula>
    </cfRule>
  </conditionalFormatting>
  <conditionalFormatting sqref="U9:U13 U15:U16">
    <cfRule type="expression" dxfId="2169" priority="189">
      <formula>$U$13=2</formula>
    </cfRule>
    <cfRule type="expression" dxfId="2168" priority="190">
      <formula>$U$13=1</formula>
    </cfRule>
  </conditionalFormatting>
  <conditionalFormatting sqref="V9:V16">
    <cfRule type="expression" dxfId="2167" priority="187">
      <formula>$V$13=2</formula>
    </cfRule>
    <cfRule type="expression" dxfId="2166" priority="188">
      <formula>$V$13=1</formula>
    </cfRule>
  </conditionalFormatting>
  <conditionalFormatting sqref="W9:W16">
    <cfRule type="expression" dxfId="2165" priority="185">
      <formula>$W$13=2</formula>
    </cfRule>
    <cfRule type="expression" dxfId="2164" priority="186">
      <formula>$W$13=1</formula>
    </cfRule>
  </conditionalFormatting>
  <conditionalFormatting sqref="X9:X14">
    <cfRule type="expression" dxfId="2163" priority="183">
      <formula>$X$13=2</formula>
    </cfRule>
    <cfRule type="expression" dxfId="2162" priority="184">
      <formula>$X$13=1</formula>
    </cfRule>
  </conditionalFormatting>
  <conditionalFormatting sqref="X15:X16">
    <cfRule type="expression" dxfId="2161" priority="95">
      <formula>$Q$13=2</formula>
    </cfRule>
    <cfRule type="expression" dxfId="2160" priority="96">
      <formula>$Q$13=1</formula>
    </cfRule>
  </conditionalFormatting>
  <conditionalFormatting sqref="Y9:Y14 Y16">
    <cfRule type="expression" dxfId="2159" priority="81">
      <formula>$Y$13=2</formula>
    </cfRule>
    <cfRule type="expression" dxfId="2158" priority="82">
      <formula>$Y$13=1</formula>
    </cfRule>
  </conditionalFormatting>
  <conditionalFormatting sqref="Z9:Z16">
    <cfRule type="expression" dxfId="2157" priority="179">
      <formula>$Z$13=2</formula>
    </cfRule>
    <cfRule type="expression" dxfId="2156" priority="180">
      <formula>$Z$13=1</formula>
    </cfRule>
  </conditionalFormatting>
  <conditionalFormatting sqref="AA9:AA14">
    <cfRule type="expression" dxfId="2155" priority="177">
      <formula>$AA$13=2</formula>
    </cfRule>
    <cfRule type="expression" dxfId="2154" priority="178">
      <formula>$AA$13=1</formula>
    </cfRule>
  </conditionalFormatting>
  <conditionalFormatting sqref="AA16">
    <cfRule type="expression" dxfId="2153" priority="71">
      <formula>$Y$13=2</formula>
    </cfRule>
    <cfRule type="expression" dxfId="2152" priority="72">
      <formula>$Y$13=1</formula>
    </cfRule>
  </conditionalFormatting>
  <conditionalFormatting sqref="AB9:AB16">
    <cfRule type="expression" dxfId="2151" priority="175">
      <formula>$AB$13=2</formula>
    </cfRule>
    <cfRule type="expression" dxfId="2150" priority="176">
      <formula>$AB$13=1</formula>
    </cfRule>
  </conditionalFormatting>
  <conditionalFormatting sqref="AC9:AC16">
    <cfRule type="expression" dxfId="2149" priority="173">
      <formula>$AC$13=2</formula>
    </cfRule>
    <cfRule type="expression" dxfId="2148" priority="174">
      <formula>$AC$13=1</formula>
    </cfRule>
  </conditionalFormatting>
  <conditionalFormatting sqref="AD9:AD14">
    <cfRule type="expression" dxfId="2147" priority="171">
      <formula>$AD$13=2</formula>
    </cfRule>
    <cfRule type="expression" dxfId="2146" priority="172">
      <formula>$AD$13=1</formula>
    </cfRule>
  </conditionalFormatting>
  <conditionalFormatting sqref="AD15:AD16">
    <cfRule type="expression" dxfId="2145" priority="79">
      <formula>$AE$13=2</formula>
    </cfRule>
    <cfRule type="expression" dxfId="2144" priority="80">
      <formula>$AE$13=1</formula>
    </cfRule>
  </conditionalFormatting>
  <conditionalFormatting sqref="AE9:AE16">
    <cfRule type="expression" dxfId="2143" priority="169">
      <formula>$AE$13=2</formula>
    </cfRule>
    <cfRule type="expression" dxfId="2142" priority="170">
      <formula>$AE$13=1</formula>
    </cfRule>
  </conditionalFormatting>
  <conditionalFormatting sqref="AE110:AE113">
    <cfRule type="expression" dxfId="2141" priority="114">
      <formula>$AE$114=0</formula>
    </cfRule>
  </conditionalFormatting>
  <conditionalFormatting sqref="AF6">
    <cfRule type="expression" dxfId="2140" priority="113">
      <formula>$AF$6&lt;105</formula>
    </cfRule>
  </conditionalFormatting>
  <conditionalFormatting sqref="AF9:AF16">
    <cfRule type="expression" dxfId="2139" priority="167">
      <formula>$AF$13=2</formula>
    </cfRule>
    <cfRule type="expression" dxfId="2138" priority="168">
      <formula>$AF$13=1</formula>
    </cfRule>
  </conditionalFormatting>
  <conditionalFormatting sqref="AG9:AG16">
    <cfRule type="expression" dxfId="2137" priority="165">
      <formula>$AG$13=2</formula>
    </cfRule>
    <cfRule type="expression" dxfId="2136" priority="166">
      <formula>$AG$13=1</formula>
    </cfRule>
  </conditionalFormatting>
  <conditionalFormatting sqref="Q15">
    <cfRule type="expression" dxfId="2135" priority="35">
      <formula>$S$13=2</formula>
    </cfRule>
    <cfRule type="expression" dxfId="2134" priority="36">
      <formula>$S$13=1</formula>
    </cfRule>
  </conditionalFormatting>
  <conditionalFormatting sqref="T15">
    <cfRule type="expression" dxfId="2133" priority="33">
      <formula>$S$13=2</formula>
    </cfRule>
    <cfRule type="expression" dxfId="2132" priority="34">
      <formula>$S$13=1</formula>
    </cfRule>
  </conditionalFormatting>
  <conditionalFormatting sqref="AA15">
    <cfRule type="expression" dxfId="2131" priority="31">
      <formula>$AC$13=2</formula>
    </cfRule>
    <cfRule type="expression" dxfId="2130" priority="32">
      <formula>$AC$13=1</formula>
    </cfRule>
  </conditionalFormatting>
  <conditionalFormatting sqref="Y15">
    <cfRule type="expression" dxfId="2129" priority="29">
      <formula>Y$23=2</formula>
    </cfRule>
    <cfRule type="expression" dxfId="2128" priority="30">
      <formula>Y$23=1</formula>
    </cfRule>
  </conditionalFormatting>
  <conditionalFormatting sqref="K45">
    <cfRule type="expression" dxfId="2127" priority="27">
      <formula>K$23=2</formula>
    </cfRule>
    <cfRule type="expression" dxfId="2126" priority="28">
      <formula>K$23=1</formula>
    </cfRule>
  </conditionalFormatting>
  <conditionalFormatting sqref="D75">
    <cfRule type="expression" dxfId="2125" priority="23">
      <formula>D$63=2</formula>
    </cfRule>
    <cfRule type="expression" dxfId="2124" priority="24">
      <formula>D$63=1</formula>
    </cfRule>
  </conditionalFormatting>
  <conditionalFormatting sqref="F75">
    <cfRule type="expression" dxfId="2123" priority="21">
      <formula>F$63=2</formula>
    </cfRule>
    <cfRule type="expression" dxfId="2122" priority="22">
      <formula>F$63=1</formula>
    </cfRule>
  </conditionalFormatting>
  <conditionalFormatting sqref="C75">
    <cfRule type="expression" dxfId="2121" priority="19">
      <formula>C$63=2</formula>
    </cfRule>
    <cfRule type="expression" dxfId="2120" priority="20">
      <formula>C$63=1</formula>
    </cfRule>
  </conditionalFormatting>
  <conditionalFormatting sqref="AF65">
    <cfRule type="expression" dxfId="2119" priority="17">
      <formula>AF$63=2</formula>
    </cfRule>
    <cfRule type="expression" dxfId="2118" priority="18">
      <formula>AF$63=1</formula>
    </cfRule>
  </conditionalFormatting>
  <conditionalFormatting sqref="C95:F95">
    <cfRule type="expression" dxfId="2117" priority="13">
      <formula>C$23=2</formula>
    </cfRule>
    <cfRule type="expression" dxfId="2116" priority="14">
      <formula>C$23=1</formula>
    </cfRule>
  </conditionalFormatting>
  <conditionalFormatting sqref="K95">
    <cfRule type="expression" dxfId="2115" priority="9">
      <formula>K$23=2</formula>
    </cfRule>
    <cfRule type="expression" dxfId="2114" priority="10">
      <formula>K$23=1</formula>
    </cfRule>
  </conditionalFormatting>
  <conditionalFormatting sqref="H106:I106">
    <cfRule type="expression" dxfId="2113" priority="7">
      <formula>H$93=2</formula>
    </cfRule>
    <cfRule type="expression" dxfId="2112" priority="8">
      <formula>H$93=1</formula>
    </cfRule>
  </conditionalFormatting>
  <conditionalFormatting sqref="J106">
    <cfRule type="expression" dxfId="2111" priority="5">
      <formula>J$93=2</formula>
    </cfRule>
    <cfRule type="expression" dxfId="2110" priority="6">
      <formula>J$93=1</formula>
    </cfRule>
  </conditionalFormatting>
  <conditionalFormatting sqref="C85">
    <cfRule type="expression" dxfId="2109" priority="3">
      <formula>C$23=2</formula>
    </cfRule>
    <cfRule type="expression" dxfId="2108" priority="4">
      <formula>C$23=1</formula>
    </cfRule>
  </conditionalFormatting>
  <conditionalFormatting sqref="E65">
    <cfRule type="expression" dxfId="2107" priority="1">
      <formula>E$23=2</formula>
    </cfRule>
    <cfRule type="expression" dxfId="2106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80" zoomScaleNormal="75" zoomScaleSheetLayoutView="80" workbookViewId="0">
      <selection activeCell="AI4" sqref="AI4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52" t="s">
        <v>64</v>
      </c>
      <c r="G2" s="153"/>
      <c r="H2" s="153"/>
      <c r="I2" s="153"/>
      <c r="J2" s="153"/>
      <c r="K2" s="154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127</v>
      </c>
      <c r="G6" s="13" t="s">
        <v>0</v>
      </c>
      <c r="H6" s="145" t="s">
        <v>6</v>
      </c>
      <c r="I6" s="136"/>
      <c r="J6" s="11">
        <f>L8+L18+L28+L38+L48+L58+L68+L78+L88+L99+L109+L119</f>
        <v>51</v>
      </c>
      <c r="K6" s="13" t="s">
        <v>0</v>
      </c>
      <c r="L6" s="145" t="s">
        <v>8</v>
      </c>
      <c r="M6" s="136"/>
      <c r="N6" s="11">
        <f>P8+P18+P28+P38+P48+P58+P68+P78+P88+P99+P109+P119</f>
        <v>76</v>
      </c>
      <c r="O6" s="4" t="s">
        <v>0</v>
      </c>
      <c r="P6" s="12" t="s">
        <v>11</v>
      </c>
      <c r="Q6" s="11"/>
      <c r="R6" s="11">
        <f>U8+U18+U28+U38+U48+U58+U68+U78+U88+U99+U109+U119</f>
        <v>238</v>
      </c>
      <c r="S6" s="13" t="s">
        <v>0</v>
      </c>
      <c r="T6" s="145" t="s">
        <v>9</v>
      </c>
      <c r="U6" s="136"/>
      <c r="V6" s="11">
        <f>Y8+Y18+Y28+Y38+Y48+Y58+Y68+Y78+Y88+Y99+Y109+Y119</f>
        <v>143</v>
      </c>
      <c r="W6" s="13" t="s">
        <v>0</v>
      </c>
      <c r="X6" s="145" t="s">
        <v>10</v>
      </c>
      <c r="Y6" s="136"/>
      <c r="Z6" s="11">
        <f>AC8+AC18+AC28+AC38+AC48+AC58+AC68+AC78+AC88+AC99+AC109+AC119</f>
        <v>95</v>
      </c>
      <c r="AA6" s="4" t="s">
        <v>0</v>
      </c>
      <c r="AC6" s="135" t="s">
        <v>12</v>
      </c>
      <c r="AD6" s="136"/>
      <c r="AE6" s="136"/>
      <c r="AF6" s="22">
        <f>N6+Z6</f>
        <v>171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5</v>
      </c>
      <c r="M8" s="15" t="s">
        <v>0</v>
      </c>
      <c r="N8" s="141" t="s">
        <v>8</v>
      </c>
      <c r="O8" s="142"/>
      <c r="P8" s="14">
        <f>COUNTIF(C13:AG13,2)</f>
        <v>4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11</v>
      </c>
      <c r="Z8" s="15" t="s">
        <v>0</v>
      </c>
      <c r="AA8" s="141" t="s">
        <v>10</v>
      </c>
      <c r="AB8" s="142"/>
      <c r="AC8" s="14">
        <f>COUNTIF(C13:AG13,4)</f>
        <v>10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2</v>
      </c>
      <c r="I13" s="9">
        <v>1</v>
      </c>
      <c r="J13" s="9">
        <v>4</v>
      </c>
      <c r="K13" s="9">
        <v>3</v>
      </c>
      <c r="L13" s="9">
        <v>3</v>
      </c>
      <c r="M13" s="9">
        <v>4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3</v>
      </c>
      <c r="AA13" s="9">
        <v>4</v>
      </c>
      <c r="AB13" s="9">
        <v>3</v>
      </c>
      <c r="AC13" s="9">
        <v>1</v>
      </c>
      <c r="AD13" s="9">
        <v>2</v>
      </c>
      <c r="AE13" s="9">
        <v>1</v>
      </c>
      <c r="AF13" s="9">
        <v>4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>○</v>
      </c>
      <c r="I14" s="9" t="str">
        <f t="shared" si="4"/>
        <v/>
      </c>
      <c r="J14" s="9" t="str">
        <f t="shared" si="4"/>
        <v>○</v>
      </c>
      <c r="K14" s="9" t="str">
        <f t="shared" si="4"/>
        <v/>
      </c>
      <c r="L14" s="9" t="str">
        <f t="shared" si="4"/>
        <v/>
      </c>
      <c r="M14" s="9" t="str">
        <f t="shared" si="4"/>
        <v>○</v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/>
      </c>
      <c r="AA14" s="9" t="str">
        <f t="shared" si="4"/>
        <v>○</v>
      </c>
      <c r="AB14" s="9" t="str">
        <f t="shared" si="4"/>
        <v/>
      </c>
      <c r="AC14" s="9" t="str">
        <f t="shared" si="4"/>
        <v/>
      </c>
      <c r="AD14" s="9" t="str">
        <f t="shared" si="4"/>
        <v>○</v>
      </c>
      <c r="AE14" s="9" t="str">
        <f t="shared" si="4"/>
        <v/>
      </c>
      <c r="AF14" s="9" t="str">
        <f t="shared" si="4"/>
        <v>○</v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>
        <v>1</v>
      </c>
      <c r="D16" s="92">
        <v>2</v>
      </c>
      <c r="E16" s="29">
        <v>4</v>
      </c>
      <c r="F16" s="28">
        <v>4</v>
      </c>
      <c r="G16" s="28">
        <v>4</v>
      </c>
      <c r="H16" s="28">
        <v>4</v>
      </c>
      <c r="I16" s="28">
        <v>3</v>
      </c>
      <c r="J16" s="28">
        <v>1</v>
      </c>
      <c r="K16" s="28">
        <v>2</v>
      </c>
      <c r="L16" s="28">
        <v>4</v>
      </c>
      <c r="M16" s="28">
        <v>3</v>
      </c>
      <c r="N16" s="28">
        <v>4</v>
      </c>
      <c r="O16" s="28">
        <v>3</v>
      </c>
      <c r="P16" s="28">
        <v>3</v>
      </c>
      <c r="Q16" s="28">
        <v>2</v>
      </c>
      <c r="R16" s="28">
        <v>1</v>
      </c>
      <c r="S16" s="28">
        <v>4</v>
      </c>
      <c r="T16" s="28">
        <v>3</v>
      </c>
      <c r="U16" s="28">
        <v>4</v>
      </c>
      <c r="V16" s="28">
        <v>3</v>
      </c>
      <c r="W16" s="28">
        <v>3</v>
      </c>
      <c r="X16" s="28">
        <v>2</v>
      </c>
      <c r="Y16" s="28">
        <v>1</v>
      </c>
      <c r="Z16" s="28">
        <v>4</v>
      </c>
      <c r="AA16" s="28">
        <v>3</v>
      </c>
      <c r="AB16" s="28">
        <v>3</v>
      </c>
      <c r="AC16" s="28">
        <v>4</v>
      </c>
      <c r="AD16" s="28">
        <v>3</v>
      </c>
      <c r="AE16" s="28">
        <v>2</v>
      </c>
      <c r="AF16" s="30">
        <v>1</v>
      </c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11</v>
      </c>
      <c r="I18" s="33" t="s">
        <v>0</v>
      </c>
      <c r="J18" s="141" t="s">
        <v>6</v>
      </c>
      <c r="K18" s="142"/>
      <c r="L18" s="32">
        <f>COUNTIF(C23:AG23,1)</f>
        <v>5</v>
      </c>
      <c r="M18" s="33" t="s">
        <v>0</v>
      </c>
      <c r="N18" s="141" t="s">
        <v>8</v>
      </c>
      <c r="O18" s="142"/>
      <c r="P18" s="32">
        <f>COUNTIF(C23:AG23,2)</f>
        <v>6</v>
      </c>
      <c r="Q18" s="34" t="s">
        <v>0</v>
      </c>
      <c r="R18" s="35"/>
      <c r="S18" s="148" t="s">
        <v>7</v>
      </c>
      <c r="T18" s="142"/>
      <c r="U18" s="32">
        <f>Y18+AC18</f>
        <v>20</v>
      </c>
      <c r="V18" s="33" t="s">
        <v>0</v>
      </c>
      <c r="W18" s="141" t="s">
        <v>9</v>
      </c>
      <c r="X18" s="142"/>
      <c r="Y18" s="32">
        <f>COUNTIF(C23:AG23,3)</f>
        <v>11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3</v>
      </c>
      <c r="D23" s="9">
        <v>4</v>
      </c>
      <c r="E23" s="7">
        <v>1</v>
      </c>
      <c r="F23" s="7">
        <v>1</v>
      </c>
      <c r="G23" s="7">
        <v>1</v>
      </c>
      <c r="H23" s="7">
        <v>4</v>
      </c>
      <c r="I23" s="7">
        <v>3</v>
      </c>
      <c r="J23" s="7">
        <v>3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3</v>
      </c>
      <c r="R23" s="7">
        <v>4</v>
      </c>
      <c r="S23" s="7">
        <v>3</v>
      </c>
      <c r="T23" s="7">
        <v>2</v>
      </c>
      <c r="U23" s="7">
        <v>2</v>
      </c>
      <c r="V23" s="7">
        <v>2</v>
      </c>
      <c r="W23" s="7">
        <v>3</v>
      </c>
      <c r="X23" s="7">
        <v>3</v>
      </c>
      <c r="Y23" s="7">
        <v>4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4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/>
      </c>
      <c r="D24" s="9" t="str">
        <f t="shared" si="9"/>
        <v>○</v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>○</v>
      </c>
      <c r="I24" s="7" t="str">
        <f t="shared" si="9"/>
        <v/>
      </c>
      <c r="J24" s="7" t="str">
        <f t="shared" si="9"/>
        <v/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/>
      </c>
      <c r="R24" s="7" t="str">
        <f t="shared" si="9"/>
        <v>○</v>
      </c>
      <c r="S24" s="7" t="str">
        <f t="shared" si="9"/>
        <v/>
      </c>
      <c r="T24" s="7" t="str">
        <f t="shared" si="9"/>
        <v>○</v>
      </c>
      <c r="U24" s="7" t="str">
        <f t="shared" si="9"/>
        <v>○</v>
      </c>
      <c r="V24" s="7" t="str">
        <f t="shared" si="9"/>
        <v>○</v>
      </c>
      <c r="W24" s="7" t="str">
        <f t="shared" si="9"/>
        <v/>
      </c>
      <c r="X24" s="7" t="str">
        <f t="shared" si="9"/>
        <v/>
      </c>
      <c r="Y24" s="7" t="str">
        <f t="shared" si="9"/>
        <v>○</v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>○</v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>
        <v>4</v>
      </c>
      <c r="D26" s="28">
        <v>3</v>
      </c>
      <c r="E26" s="28">
        <v>1</v>
      </c>
      <c r="F26" s="28">
        <v>1</v>
      </c>
      <c r="G26" s="28">
        <v>1</v>
      </c>
      <c r="H26" s="28">
        <v>2</v>
      </c>
      <c r="I26" s="28">
        <v>1</v>
      </c>
      <c r="J26" s="28">
        <v>4</v>
      </c>
      <c r="K26" s="28">
        <v>3</v>
      </c>
      <c r="L26" s="28">
        <v>2</v>
      </c>
      <c r="M26" s="28">
        <v>3</v>
      </c>
      <c r="N26" s="28">
        <v>3</v>
      </c>
      <c r="O26" s="28">
        <v>2</v>
      </c>
      <c r="P26" s="28">
        <v>1</v>
      </c>
      <c r="Q26" s="28">
        <v>2</v>
      </c>
      <c r="R26" s="28">
        <v>3</v>
      </c>
      <c r="S26" s="28">
        <v>3</v>
      </c>
      <c r="T26" s="28">
        <v>4</v>
      </c>
      <c r="U26" s="28">
        <v>3</v>
      </c>
      <c r="V26" s="28">
        <v>1</v>
      </c>
      <c r="W26" s="28">
        <v>2</v>
      </c>
      <c r="X26" s="28">
        <v>4</v>
      </c>
      <c r="Y26" s="28">
        <v>3</v>
      </c>
      <c r="Z26" s="28">
        <v>3</v>
      </c>
      <c r="AA26" s="28">
        <v>4</v>
      </c>
      <c r="AB26" s="28">
        <v>3</v>
      </c>
      <c r="AC26" s="28">
        <v>1</v>
      </c>
      <c r="AD26" s="28">
        <v>2</v>
      </c>
      <c r="AE26" s="28">
        <v>4</v>
      </c>
      <c r="AF26" s="28">
        <v>4</v>
      </c>
      <c r="AG26" s="30">
        <v>3</v>
      </c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12</v>
      </c>
      <c r="Z28" s="32" t="s">
        <v>0</v>
      </c>
      <c r="AA28" s="141" t="s">
        <v>10</v>
      </c>
      <c r="AB28" s="142"/>
      <c r="AC28" s="31">
        <f>COUNTIF(C33:AF33,4)</f>
        <v>8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2</v>
      </c>
      <c r="D33" s="9">
        <v>1</v>
      </c>
      <c r="E33" s="9">
        <v>4</v>
      </c>
      <c r="F33" s="9">
        <v>3</v>
      </c>
      <c r="G33" s="9">
        <v>3</v>
      </c>
      <c r="H33" s="9">
        <v>4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3</v>
      </c>
      <c r="O33" s="9">
        <v>4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3</v>
      </c>
      <c r="V33" s="9">
        <v>4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3</v>
      </c>
      <c r="AC33" s="9">
        <v>4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>○</v>
      </c>
      <c r="D34" s="9" t="str">
        <f t="shared" si="14"/>
        <v/>
      </c>
      <c r="E34" s="9" t="str">
        <f t="shared" si="14"/>
        <v>○</v>
      </c>
      <c r="F34" s="9" t="str">
        <f t="shared" si="14"/>
        <v/>
      </c>
      <c r="G34" s="9" t="str">
        <f t="shared" si="14"/>
        <v/>
      </c>
      <c r="H34" s="9" t="str">
        <f t="shared" si="14"/>
        <v>○</v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/>
      </c>
      <c r="O34" s="9" t="str">
        <f t="shared" si="14"/>
        <v>○</v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/>
      </c>
      <c r="V34" s="9" t="str">
        <f t="shared" si="14"/>
        <v>○</v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/>
      </c>
      <c r="AC34" s="9" t="str">
        <f t="shared" si="14"/>
        <v>○</v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>
        <v>3</v>
      </c>
      <c r="D36" s="28">
        <v>4</v>
      </c>
      <c r="E36" s="28">
        <v>1</v>
      </c>
      <c r="F36" s="28">
        <v>2</v>
      </c>
      <c r="G36" s="28">
        <v>3</v>
      </c>
      <c r="H36" s="28">
        <v>3</v>
      </c>
      <c r="I36" s="28">
        <v>3</v>
      </c>
      <c r="J36" s="28">
        <v>3</v>
      </c>
      <c r="K36" s="28">
        <v>4</v>
      </c>
      <c r="L36" s="28">
        <v>1</v>
      </c>
      <c r="M36" s="28">
        <v>2</v>
      </c>
      <c r="N36" s="28">
        <v>3</v>
      </c>
      <c r="O36" s="28">
        <v>3</v>
      </c>
      <c r="P36" s="28">
        <v>3</v>
      </c>
      <c r="Q36" s="28">
        <v>3</v>
      </c>
      <c r="R36" s="28">
        <v>3</v>
      </c>
      <c r="S36" s="28">
        <v>2</v>
      </c>
      <c r="T36" s="28">
        <v>2</v>
      </c>
      <c r="U36" s="28">
        <v>4</v>
      </c>
      <c r="V36" s="28">
        <v>3</v>
      </c>
      <c r="W36" s="28">
        <v>3</v>
      </c>
      <c r="X36" s="28">
        <v>4</v>
      </c>
      <c r="Y36" s="28">
        <v>3</v>
      </c>
      <c r="Z36" s="28">
        <v>1</v>
      </c>
      <c r="AA36" s="28">
        <v>2</v>
      </c>
      <c r="AB36" s="28">
        <v>4</v>
      </c>
      <c r="AC36" s="42">
        <v>3</v>
      </c>
      <c r="AD36" s="42">
        <v>3</v>
      </c>
      <c r="AE36" s="28">
        <v>4</v>
      </c>
      <c r="AF36" s="30">
        <v>3</v>
      </c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8</v>
      </c>
      <c r="I38" s="33" t="s">
        <v>0</v>
      </c>
      <c r="J38" s="141" t="s">
        <v>6</v>
      </c>
      <c r="K38" s="142"/>
      <c r="L38" s="32">
        <f>COUNTIF(C43:AG43,1)</f>
        <v>3</v>
      </c>
      <c r="M38" s="33" t="s">
        <v>0</v>
      </c>
      <c r="N38" s="141" t="s">
        <v>8</v>
      </c>
      <c r="O38" s="142"/>
      <c r="P38" s="32">
        <f>COUNTIF(C43:AG43,2)</f>
        <v>5</v>
      </c>
      <c r="Q38" s="34" t="s">
        <v>0</v>
      </c>
      <c r="R38" s="35"/>
      <c r="S38" s="146" t="s">
        <v>7</v>
      </c>
      <c r="T38" s="147"/>
      <c r="U38" s="37">
        <f>Y38+AC38</f>
        <v>23</v>
      </c>
      <c r="V38" s="32" t="s">
        <v>0</v>
      </c>
      <c r="W38" s="141" t="s">
        <v>9</v>
      </c>
      <c r="X38" s="142"/>
      <c r="Y38" s="37">
        <f>COUNTIF(C43:AG43,3)</f>
        <v>16</v>
      </c>
      <c r="Z38" s="32" t="s">
        <v>0</v>
      </c>
      <c r="AA38" s="141" t="s">
        <v>10</v>
      </c>
      <c r="AB38" s="142"/>
      <c r="AC38" s="31">
        <f>COUNTIF(C43:AG43,4)</f>
        <v>7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4</v>
      </c>
      <c r="H43" s="43">
        <v>2</v>
      </c>
      <c r="I43" s="43">
        <v>2</v>
      </c>
      <c r="J43" s="43">
        <v>4</v>
      </c>
      <c r="K43" s="43">
        <v>3</v>
      </c>
      <c r="L43" s="43">
        <v>3</v>
      </c>
      <c r="M43" s="43">
        <v>4</v>
      </c>
      <c r="N43" s="43">
        <v>3</v>
      </c>
      <c r="O43" s="43">
        <v>1</v>
      </c>
      <c r="P43" s="43">
        <v>2</v>
      </c>
      <c r="Q43" s="43">
        <v>4</v>
      </c>
      <c r="R43" s="43">
        <v>3</v>
      </c>
      <c r="S43" s="43">
        <v>3</v>
      </c>
      <c r="T43" s="43">
        <v>4</v>
      </c>
      <c r="U43" s="43">
        <v>3</v>
      </c>
      <c r="V43" s="43">
        <v>1</v>
      </c>
      <c r="W43" s="43">
        <v>2</v>
      </c>
      <c r="X43" s="43">
        <v>3</v>
      </c>
      <c r="Y43" s="43">
        <v>3</v>
      </c>
      <c r="Z43" s="43">
        <v>3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3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>○</v>
      </c>
      <c r="H44" s="43" t="str">
        <f t="shared" si="19"/>
        <v>○</v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/>
      </c>
      <c r="M44" s="43" t="str">
        <f t="shared" si="19"/>
        <v>○</v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>○</v>
      </c>
      <c r="R44" s="43" t="str">
        <f t="shared" si="19"/>
        <v/>
      </c>
      <c r="S44" s="43" t="str">
        <f t="shared" si="19"/>
        <v/>
      </c>
      <c r="T44" s="43" t="str">
        <f t="shared" si="19"/>
        <v>○</v>
      </c>
      <c r="U44" s="43" t="str">
        <f t="shared" si="19"/>
        <v/>
      </c>
      <c r="V44" s="43" t="str">
        <f t="shared" si="19"/>
        <v/>
      </c>
      <c r="W44" s="43" t="str">
        <f t="shared" si="19"/>
        <v>○</v>
      </c>
      <c r="X44" s="43" t="str">
        <f t="shared" si="19"/>
        <v/>
      </c>
      <c r="Y44" s="43" t="str">
        <f t="shared" si="19"/>
        <v/>
      </c>
      <c r="Z44" s="43" t="str">
        <f t="shared" si="19"/>
        <v/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/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>
        <v>1</v>
      </c>
      <c r="D46" s="28">
        <v>2</v>
      </c>
      <c r="E46" s="28">
        <v>3</v>
      </c>
      <c r="F46" s="28">
        <v>3</v>
      </c>
      <c r="G46" s="28">
        <v>3</v>
      </c>
      <c r="H46" s="28">
        <v>3</v>
      </c>
      <c r="I46" s="28">
        <v>4</v>
      </c>
      <c r="J46" s="28">
        <v>2</v>
      </c>
      <c r="K46" s="28">
        <v>2</v>
      </c>
      <c r="L46" s="28">
        <v>4</v>
      </c>
      <c r="M46" s="28">
        <v>4</v>
      </c>
      <c r="N46" s="28">
        <v>3</v>
      </c>
      <c r="O46" s="28">
        <v>4</v>
      </c>
      <c r="P46" s="28">
        <v>3</v>
      </c>
      <c r="Q46" s="28">
        <v>1</v>
      </c>
      <c r="R46" s="28">
        <v>2</v>
      </c>
      <c r="S46" s="28">
        <v>1</v>
      </c>
      <c r="T46" s="28">
        <v>3</v>
      </c>
      <c r="U46" s="28">
        <v>3</v>
      </c>
      <c r="V46" s="28">
        <v>4</v>
      </c>
      <c r="W46" s="28">
        <v>3</v>
      </c>
      <c r="X46" s="28">
        <v>1</v>
      </c>
      <c r="Y46" s="28">
        <v>2</v>
      </c>
      <c r="Z46" s="28">
        <v>3</v>
      </c>
      <c r="AA46" s="28">
        <v>4</v>
      </c>
      <c r="AB46" s="28">
        <v>3</v>
      </c>
      <c r="AC46" s="28">
        <v>4</v>
      </c>
      <c r="AD46" s="28">
        <v>3</v>
      </c>
      <c r="AE46" s="28">
        <v>1</v>
      </c>
      <c r="AF46" s="28">
        <v>2</v>
      </c>
      <c r="AG46" s="30">
        <v>3</v>
      </c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4</v>
      </c>
      <c r="M48" s="33" t="s">
        <v>0</v>
      </c>
      <c r="N48" s="141" t="s">
        <v>8</v>
      </c>
      <c r="O48" s="142"/>
      <c r="P48" s="32">
        <f>COUNTIF(C53:AG53,2)</f>
        <v>10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10</v>
      </c>
      <c r="Z48" s="33" t="s">
        <v>0</v>
      </c>
      <c r="AA48" s="141" t="s">
        <v>10</v>
      </c>
      <c r="AB48" s="142"/>
      <c r="AC48" s="32">
        <f>COUNTIF(C53:AG53,4)</f>
        <v>7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4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3</v>
      </c>
      <c r="J53" s="9">
        <v>4</v>
      </c>
      <c r="K53" s="9">
        <v>3</v>
      </c>
      <c r="L53" s="9">
        <v>1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3</v>
      </c>
      <c r="X53" s="9">
        <v>4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3</v>
      </c>
      <c r="AE53" s="9">
        <v>4</v>
      </c>
      <c r="AF53" s="9">
        <v>3</v>
      </c>
      <c r="AG53" s="9">
        <v>2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>○</v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/>
      </c>
      <c r="J54" s="9" t="str">
        <f t="shared" si="24"/>
        <v>○</v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/>
      </c>
      <c r="X54" s="9" t="str">
        <f t="shared" si="24"/>
        <v>○</v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/>
      </c>
      <c r="AE54" s="9" t="str">
        <f t="shared" si="24"/>
        <v>○</v>
      </c>
      <c r="AF54" s="9" t="str">
        <f t="shared" si="24"/>
        <v/>
      </c>
      <c r="AG54" s="9" t="str">
        <f t="shared" si="24"/>
        <v>○</v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>
        <v>4</v>
      </c>
      <c r="D56" s="28">
        <v>3</v>
      </c>
      <c r="E56" s="28">
        <v>4</v>
      </c>
      <c r="F56" s="28">
        <v>3</v>
      </c>
      <c r="G56" s="28">
        <v>1</v>
      </c>
      <c r="H56" s="28">
        <v>2</v>
      </c>
      <c r="I56" s="28">
        <v>4</v>
      </c>
      <c r="J56" s="28">
        <v>3</v>
      </c>
      <c r="K56" s="28">
        <v>3</v>
      </c>
      <c r="L56" s="28">
        <v>4</v>
      </c>
      <c r="M56" s="28">
        <v>2</v>
      </c>
      <c r="N56" s="28">
        <v>2</v>
      </c>
      <c r="O56" s="28">
        <v>2</v>
      </c>
      <c r="P56" s="28">
        <v>4</v>
      </c>
      <c r="Q56" s="28">
        <v>4</v>
      </c>
      <c r="R56" s="28">
        <v>4</v>
      </c>
      <c r="S56" s="28">
        <v>3</v>
      </c>
      <c r="T56" s="28">
        <v>3</v>
      </c>
      <c r="U56" s="28">
        <v>1</v>
      </c>
      <c r="V56" s="28">
        <v>2</v>
      </c>
      <c r="W56" s="28">
        <v>4</v>
      </c>
      <c r="X56" s="28">
        <v>3</v>
      </c>
      <c r="Y56" s="28">
        <v>3</v>
      </c>
      <c r="Z56" s="28">
        <v>4</v>
      </c>
      <c r="AA56" s="28">
        <v>3</v>
      </c>
      <c r="AB56" s="28">
        <v>1</v>
      </c>
      <c r="AC56" s="28">
        <v>2</v>
      </c>
      <c r="AD56" s="28">
        <v>3</v>
      </c>
      <c r="AE56" s="28">
        <v>3</v>
      </c>
      <c r="AF56" s="28">
        <v>4</v>
      </c>
      <c r="AG56" s="30">
        <v>4</v>
      </c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9</v>
      </c>
      <c r="I58" s="33" t="s">
        <v>0</v>
      </c>
      <c r="J58" s="141" t="s">
        <v>6</v>
      </c>
      <c r="K58" s="142"/>
      <c r="L58" s="32">
        <f>COUNTIF(C63:AF63,1)</f>
        <v>4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21</v>
      </c>
      <c r="V58" s="33" t="s">
        <v>0</v>
      </c>
      <c r="W58" s="141" t="s">
        <v>9</v>
      </c>
      <c r="X58" s="142"/>
      <c r="Y58" s="32">
        <f>COUNTIF(C63:AF63,3)</f>
        <v>13</v>
      </c>
      <c r="Z58" s="33" t="s">
        <v>0</v>
      </c>
      <c r="AA58" s="141" t="s">
        <v>10</v>
      </c>
      <c r="AB58" s="142"/>
      <c r="AC58" s="32">
        <f>COUNTIF(C63:AF63,4)</f>
        <v>8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3</v>
      </c>
      <c r="G63" s="9">
        <v>4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3</v>
      </c>
      <c r="N63" s="9">
        <v>4</v>
      </c>
      <c r="O63" s="9">
        <v>3</v>
      </c>
      <c r="P63" s="9">
        <v>1</v>
      </c>
      <c r="Q63" s="9">
        <v>2</v>
      </c>
      <c r="R63" s="9">
        <v>4</v>
      </c>
      <c r="S63" s="9">
        <v>3</v>
      </c>
      <c r="T63" s="9">
        <v>3</v>
      </c>
      <c r="U63" s="9">
        <v>4</v>
      </c>
      <c r="V63" s="9">
        <v>3</v>
      </c>
      <c r="W63" s="9">
        <v>1</v>
      </c>
      <c r="X63" s="9">
        <v>2</v>
      </c>
      <c r="Y63" s="9">
        <v>4</v>
      </c>
      <c r="Z63" s="9">
        <v>3</v>
      </c>
      <c r="AA63" s="9">
        <v>3</v>
      </c>
      <c r="AB63" s="9">
        <v>4</v>
      </c>
      <c r="AC63" s="9">
        <v>3</v>
      </c>
      <c r="AD63" s="9">
        <v>2</v>
      </c>
      <c r="AE63" s="9">
        <v>1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/>
      </c>
      <c r="G64" s="9" t="str">
        <f t="shared" si="28"/>
        <v>○</v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/>
      </c>
      <c r="N64" s="9" t="str">
        <f t="shared" si="28"/>
        <v>○</v>
      </c>
      <c r="O64" s="9" t="str">
        <f t="shared" si="28"/>
        <v/>
      </c>
      <c r="P64" s="9" t="str">
        <f t="shared" si="28"/>
        <v/>
      </c>
      <c r="Q64" s="9" t="str">
        <f t="shared" si="28"/>
        <v>○</v>
      </c>
      <c r="R64" s="9" t="str">
        <f t="shared" si="28"/>
        <v>○</v>
      </c>
      <c r="S64" s="9" t="str">
        <f t="shared" si="28"/>
        <v/>
      </c>
      <c r="T64" s="9" t="str">
        <f t="shared" si="28"/>
        <v/>
      </c>
      <c r="U64" s="9" t="str">
        <f t="shared" si="28"/>
        <v>○</v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>○</v>
      </c>
      <c r="Z64" s="9" t="str">
        <f t="shared" si="28"/>
        <v/>
      </c>
      <c r="AA64" s="9" t="str">
        <f t="shared" si="28"/>
        <v/>
      </c>
      <c r="AB64" s="9" t="str">
        <f t="shared" si="28"/>
        <v>○</v>
      </c>
      <c r="AC64" s="9" t="str">
        <f t="shared" si="28"/>
        <v/>
      </c>
      <c r="AD64" s="9" t="str">
        <f t="shared" si="28"/>
        <v>○</v>
      </c>
      <c r="AE64" s="9" t="str">
        <f t="shared" si="28"/>
        <v/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5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13</v>
      </c>
      <c r="Z68" s="33" t="s">
        <v>0</v>
      </c>
      <c r="AA68" s="141" t="s">
        <v>10</v>
      </c>
      <c r="AB68" s="142"/>
      <c r="AC68" s="32">
        <f>COUNTIF(C73:AG73,4)</f>
        <v>9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3</v>
      </c>
      <c r="E73" s="9">
        <v>4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2</v>
      </c>
      <c r="Q73" s="9">
        <v>3</v>
      </c>
      <c r="R73" s="9">
        <v>3</v>
      </c>
      <c r="S73" s="9">
        <v>4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3</v>
      </c>
      <c r="Z73" s="9">
        <v>4</v>
      </c>
      <c r="AA73" s="9">
        <v>3</v>
      </c>
      <c r="AB73" s="9">
        <v>1</v>
      </c>
      <c r="AC73" s="9">
        <v>2</v>
      </c>
      <c r="AD73" s="9">
        <v>4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/>
      </c>
      <c r="E74" s="9" t="str">
        <f t="shared" si="32"/>
        <v>○</v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/>
      </c>
      <c r="S74" s="9" t="str">
        <f t="shared" si="32"/>
        <v>○</v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/>
      </c>
      <c r="Z74" s="9" t="str">
        <f t="shared" si="32"/>
        <v>○</v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>○</v>
      </c>
      <c r="AF74" s="9" t="str">
        <f t="shared" si="32"/>
        <v>○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5</v>
      </c>
      <c r="M78" s="33" t="s">
        <v>0</v>
      </c>
      <c r="N78" s="141" t="s">
        <v>8</v>
      </c>
      <c r="O78" s="142"/>
      <c r="P78" s="32">
        <f>COUNTIF(C83:AF83,2)</f>
        <v>6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3</v>
      </c>
      <c r="I83" s="9">
        <v>4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3</v>
      </c>
      <c r="W83" s="9">
        <v>4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3</v>
      </c>
      <c r="AD83" s="9">
        <v>4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/>
      </c>
      <c r="I84" s="9" t="str">
        <f t="shared" si="36"/>
        <v>○</v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/>
      </c>
      <c r="W84" s="9" t="str">
        <f t="shared" si="36"/>
        <v>○</v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/>
      </c>
      <c r="AD84" s="9" t="str">
        <f t="shared" si="36"/>
        <v>○</v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12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37">
        <f>Y88+AC88</f>
        <v>19</v>
      </c>
      <c r="V88" s="32" t="s">
        <v>0</v>
      </c>
      <c r="W88" s="141" t="s">
        <v>9</v>
      </c>
      <c r="X88" s="142"/>
      <c r="Y88" s="37">
        <f>COUNTIF(C93:AG93,3)</f>
        <v>11</v>
      </c>
      <c r="Z88" s="32" t="s">
        <v>0</v>
      </c>
      <c r="AA88" s="141" t="s">
        <v>10</v>
      </c>
      <c r="AB88" s="142"/>
      <c r="AC88" s="31">
        <f>COUNTIF(C93:AG93,4)</f>
        <v>8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4</v>
      </c>
      <c r="F93" s="9">
        <v>3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3</v>
      </c>
      <c r="N93" s="9">
        <v>4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3</v>
      </c>
      <c r="U93" s="9">
        <v>4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3</v>
      </c>
      <c r="AB93" s="9">
        <v>3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>○</v>
      </c>
      <c r="F94" s="9" t="str">
        <f t="shared" si="40"/>
        <v/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/>
      </c>
      <c r="N94" s="9" t="str">
        <f t="shared" si="40"/>
        <v>○</v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/>
      </c>
      <c r="U94" s="9" t="str">
        <f t="shared" si="40"/>
        <v>○</v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>○</v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4</v>
      </c>
      <c r="M99" s="33" t="s">
        <v>0</v>
      </c>
      <c r="N99" s="141" t="s">
        <v>8</v>
      </c>
      <c r="O99" s="142"/>
      <c r="P99" s="32">
        <f>COUNTIF(C104:AG104,2)</f>
        <v>8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7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G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 t="shared" si="41"/>
        <v>45688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5</v>
      </c>
      <c r="AH102"/>
    </row>
    <row r="103" spans="2:34" ht="22.5" customHeight="1" x14ac:dyDescent="0.15">
      <c r="B103" s="7" t="s">
        <v>1</v>
      </c>
      <c r="C103" s="9" t="str">
        <f t="shared" ref="C103:AD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>CHOOSE(WEEKDAY(AE101),"日","月","火","水","木","金","土")</f>
        <v>水</v>
      </c>
      <c r="AF103" s="9" t="str">
        <f t="shared" ref="AF103" si="44">CHOOSE(WEEKDAY(AF101),"日","月","火","水","木","金","土")</f>
        <v>木</v>
      </c>
      <c r="AG103" s="9" t="str">
        <f>CHOOSE(WEEKDAY(AG101),"日","月","火","水","木","金","土")</f>
        <v>金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1</v>
      </c>
      <c r="G104" s="9">
        <v>2</v>
      </c>
      <c r="H104" s="9">
        <v>3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2</v>
      </c>
      <c r="P104" s="9">
        <v>3</v>
      </c>
      <c r="Q104" s="9">
        <v>3</v>
      </c>
      <c r="R104" s="9">
        <v>4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3</v>
      </c>
      <c r="Y104" s="9">
        <v>4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3</v>
      </c>
      <c r="AF104" s="9">
        <v>4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5">IF(C104=4,"○",IF(C104=2,"○",""))</f>
        <v>○</v>
      </c>
      <c r="D105" s="9" t="str">
        <f t="shared" si="45"/>
        <v>○</v>
      </c>
      <c r="E105" s="9" t="str">
        <f t="shared" si="45"/>
        <v>○</v>
      </c>
      <c r="F105" s="9" t="str">
        <f t="shared" si="45"/>
        <v/>
      </c>
      <c r="G105" s="9" t="str">
        <f t="shared" si="45"/>
        <v>○</v>
      </c>
      <c r="H105" s="9" t="str">
        <f t="shared" si="45"/>
        <v/>
      </c>
      <c r="I105" s="9" t="str">
        <f t="shared" si="45"/>
        <v>○</v>
      </c>
      <c r="J105" s="9" t="str">
        <f t="shared" si="45"/>
        <v>○</v>
      </c>
      <c r="K105" s="9" t="str">
        <f t="shared" si="45"/>
        <v/>
      </c>
      <c r="L105" s="9" t="str">
        <f t="shared" si="45"/>
        <v/>
      </c>
      <c r="M105" s="9" t="str">
        <f t="shared" si="45"/>
        <v/>
      </c>
      <c r="N105" s="9" t="str">
        <f t="shared" si="45"/>
        <v>○</v>
      </c>
      <c r="O105" s="9" t="str">
        <f t="shared" si="45"/>
        <v>○</v>
      </c>
      <c r="P105" s="9" t="str">
        <f t="shared" si="45"/>
        <v/>
      </c>
      <c r="Q105" s="9" t="str">
        <f t="shared" si="45"/>
        <v/>
      </c>
      <c r="R105" s="9" t="str">
        <f t="shared" si="45"/>
        <v>○</v>
      </c>
      <c r="S105" s="9" t="str">
        <f t="shared" si="45"/>
        <v/>
      </c>
      <c r="T105" s="9" t="str">
        <f t="shared" si="45"/>
        <v/>
      </c>
      <c r="U105" s="9" t="str">
        <f t="shared" si="45"/>
        <v>○</v>
      </c>
      <c r="V105" s="9" t="str">
        <f t="shared" si="45"/>
        <v>○</v>
      </c>
      <c r="W105" s="9" t="str">
        <f t="shared" si="45"/>
        <v/>
      </c>
      <c r="X105" s="9" t="str">
        <f t="shared" si="45"/>
        <v/>
      </c>
      <c r="Y105" s="9" t="str">
        <f t="shared" si="45"/>
        <v>○</v>
      </c>
      <c r="Z105" s="9" t="str">
        <f t="shared" si="45"/>
        <v/>
      </c>
      <c r="AA105" s="9" t="str">
        <f t="shared" si="45"/>
        <v/>
      </c>
      <c r="AB105" s="9" t="str">
        <f t="shared" si="45"/>
        <v>○</v>
      </c>
      <c r="AC105" s="9" t="str">
        <f t="shared" si="45"/>
        <v>○</v>
      </c>
      <c r="AD105" s="9" t="str">
        <f t="shared" si="45"/>
        <v/>
      </c>
      <c r="AE105" s="9" t="str">
        <f t="shared" si="45"/>
        <v/>
      </c>
      <c r="AF105" s="9" t="str">
        <f t="shared" si="45"/>
        <v>○</v>
      </c>
      <c r="AG105" s="9" t="str">
        <f t="shared" si="45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4</v>
      </c>
      <c r="M109" s="33" t="s">
        <v>0</v>
      </c>
      <c r="N109" s="141" t="s">
        <v>8</v>
      </c>
      <c r="O109" s="142"/>
      <c r="P109" s="32">
        <f>COUNTIF(C114:AE114,2)</f>
        <v>7</v>
      </c>
      <c r="Q109" s="34" t="s">
        <v>0</v>
      </c>
      <c r="R109" s="35"/>
      <c r="S109" s="146" t="s">
        <v>7</v>
      </c>
      <c r="T109" s="147"/>
      <c r="U109" s="37">
        <f>Y109+AC109</f>
        <v>17</v>
      </c>
      <c r="V109" s="32" t="s">
        <v>0</v>
      </c>
      <c r="W109" s="141" t="s">
        <v>9</v>
      </c>
      <c r="X109" s="142"/>
      <c r="Y109" s="37">
        <f>COUNTIF(C114:AE114,3)</f>
        <v>9</v>
      </c>
      <c r="Z109" s="32" t="s">
        <v>0</v>
      </c>
      <c r="AA109" s="141" t="s">
        <v>10</v>
      </c>
      <c r="AB109" s="142"/>
      <c r="AC109" s="31">
        <f>COUNTIF(C114:AE114,4)</f>
        <v>8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6">DATE($B$98,$B109,C110)</f>
        <v>45689</v>
      </c>
      <c r="D111" s="3">
        <f t="shared" si="46"/>
        <v>45690</v>
      </c>
      <c r="E111" s="3">
        <f t="shared" si="46"/>
        <v>45691</v>
      </c>
      <c r="F111" s="3">
        <f t="shared" si="46"/>
        <v>45692</v>
      </c>
      <c r="G111" s="3">
        <f t="shared" si="46"/>
        <v>45693</v>
      </c>
      <c r="H111" s="3">
        <f t="shared" si="46"/>
        <v>45694</v>
      </c>
      <c r="I111" s="3">
        <f t="shared" si="46"/>
        <v>45695</v>
      </c>
      <c r="J111" s="3">
        <f t="shared" si="46"/>
        <v>45696</v>
      </c>
      <c r="K111" s="3">
        <f t="shared" si="46"/>
        <v>45697</v>
      </c>
      <c r="L111" s="3">
        <f t="shared" si="46"/>
        <v>45698</v>
      </c>
      <c r="M111" s="3">
        <f t="shared" si="46"/>
        <v>45699</v>
      </c>
      <c r="N111" s="3">
        <f t="shared" si="46"/>
        <v>45700</v>
      </c>
      <c r="O111" s="3">
        <f t="shared" si="46"/>
        <v>45701</v>
      </c>
      <c r="P111" s="3">
        <f t="shared" si="46"/>
        <v>45702</v>
      </c>
      <c r="Q111" s="3">
        <f t="shared" si="46"/>
        <v>45703</v>
      </c>
      <c r="R111" s="3">
        <f t="shared" si="46"/>
        <v>45704</v>
      </c>
      <c r="S111" s="3">
        <f t="shared" si="46"/>
        <v>45705</v>
      </c>
      <c r="T111" s="3">
        <f t="shared" si="46"/>
        <v>45706</v>
      </c>
      <c r="U111" s="3">
        <f t="shared" si="46"/>
        <v>45707</v>
      </c>
      <c r="V111" s="3">
        <f t="shared" si="46"/>
        <v>45708</v>
      </c>
      <c r="W111" s="3">
        <f t="shared" si="46"/>
        <v>45709</v>
      </c>
      <c r="X111" s="3">
        <f t="shared" si="46"/>
        <v>45710</v>
      </c>
      <c r="Y111" s="3">
        <f t="shared" si="46"/>
        <v>45711</v>
      </c>
      <c r="Z111" s="3">
        <f t="shared" si="46"/>
        <v>45712</v>
      </c>
      <c r="AA111" s="3">
        <f t="shared" si="46"/>
        <v>45713</v>
      </c>
      <c r="AB111" s="3">
        <f t="shared" si="46"/>
        <v>45714</v>
      </c>
      <c r="AC111" s="3">
        <f t="shared" si="46"/>
        <v>45715</v>
      </c>
      <c r="AD111" s="3">
        <f t="shared" si="46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7">WEEKDAY(C111,2)</f>
        <v>6</v>
      </c>
      <c r="D112" s="1">
        <f t="shared" si="47"/>
        <v>7</v>
      </c>
      <c r="E112" s="1">
        <f t="shared" si="47"/>
        <v>1</v>
      </c>
      <c r="F112" s="1">
        <f t="shared" si="47"/>
        <v>2</v>
      </c>
      <c r="G112" s="1">
        <f t="shared" si="47"/>
        <v>3</v>
      </c>
      <c r="H112" s="1">
        <f t="shared" si="47"/>
        <v>4</v>
      </c>
      <c r="I112" s="1">
        <f t="shared" si="47"/>
        <v>5</v>
      </c>
      <c r="J112" s="1">
        <f t="shared" si="47"/>
        <v>6</v>
      </c>
      <c r="K112" s="1">
        <f t="shared" si="47"/>
        <v>7</v>
      </c>
      <c r="L112" s="1">
        <f t="shared" si="47"/>
        <v>1</v>
      </c>
      <c r="M112" s="1">
        <f t="shared" si="47"/>
        <v>2</v>
      </c>
      <c r="N112" s="1">
        <f t="shared" si="47"/>
        <v>3</v>
      </c>
      <c r="O112" s="1">
        <f t="shared" si="47"/>
        <v>4</v>
      </c>
      <c r="P112" s="1">
        <f t="shared" si="47"/>
        <v>5</v>
      </c>
      <c r="Q112" s="1">
        <f t="shared" si="47"/>
        <v>6</v>
      </c>
      <c r="R112" s="1">
        <f t="shared" si="47"/>
        <v>7</v>
      </c>
      <c r="S112" s="1">
        <f t="shared" si="47"/>
        <v>1</v>
      </c>
      <c r="T112" s="1">
        <f t="shared" si="47"/>
        <v>2</v>
      </c>
      <c r="U112" s="1">
        <f t="shared" si="47"/>
        <v>3</v>
      </c>
      <c r="V112" s="1">
        <f t="shared" si="47"/>
        <v>4</v>
      </c>
      <c r="W112" s="1">
        <f t="shared" si="47"/>
        <v>5</v>
      </c>
      <c r="X112" s="1">
        <f t="shared" si="47"/>
        <v>6</v>
      </c>
      <c r="Y112" s="1">
        <f t="shared" si="47"/>
        <v>7</v>
      </c>
      <c r="Z112" s="1">
        <f t="shared" si="47"/>
        <v>1</v>
      </c>
      <c r="AA112" s="1">
        <f t="shared" si="47"/>
        <v>2</v>
      </c>
      <c r="AB112" s="1">
        <f t="shared" si="47"/>
        <v>3</v>
      </c>
      <c r="AC112" s="1">
        <f t="shared" si="47"/>
        <v>4</v>
      </c>
      <c r="AD112" s="1">
        <f t="shared" si="47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8">CHOOSE(WEEKDAY(C111),"日","月","火","水","木","金","土")</f>
        <v>土</v>
      </c>
      <c r="D113" s="9" t="str">
        <f t="shared" si="48"/>
        <v>日</v>
      </c>
      <c r="E113" s="9" t="str">
        <f t="shared" si="48"/>
        <v>月</v>
      </c>
      <c r="F113" s="9" t="str">
        <f t="shared" si="48"/>
        <v>火</v>
      </c>
      <c r="G113" s="9" t="str">
        <f t="shared" si="48"/>
        <v>水</v>
      </c>
      <c r="H113" s="9" t="str">
        <f t="shared" si="48"/>
        <v>木</v>
      </c>
      <c r="I113" s="9" t="str">
        <f t="shared" si="48"/>
        <v>金</v>
      </c>
      <c r="J113" s="9" t="str">
        <f t="shared" si="48"/>
        <v>土</v>
      </c>
      <c r="K113" s="9" t="str">
        <f t="shared" si="48"/>
        <v>日</v>
      </c>
      <c r="L113" s="9" t="str">
        <f t="shared" si="48"/>
        <v>月</v>
      </c>
      <c r="M113" s="9" t="str">
        <f t="shared" si="48"/>
        <v>火</v>
      </c>
      <c r="N113" s="9" t="str">
        <f t="shared" si="48"/>
        <v>水</v>
      </c>
      <c r="O113" s="9" t="str">
        <f t="shared" si="48"/>
        <v>木</v>
      </c>
      <c r="P113" s="9" t="str">
        <f t="shared" si="48"/>
        <v>金</v>
      </c>
      <c r="Q113" s="9" t="str">
        <f t="shared" si="48"/>
        <v>土</v>
      </c>
      <c r="R113" s="9" t="str">
        <f t="shared" si="48"/>
        <v>日</v>
      </c>
      <c r="S113" s="9" t="str">
        <f t="shared" si="48"/>
        <v>月</v>
      </c>
      <c r="T113" s="9" t="str">
        <f t="shared" si="48"/>
        <v>火</v>
      </c>
      <c r="U113" s="9" t="str">
        <f t="shared" si="48"/>
        <v>水</v>
      </c>
      <c r="V113" s="9" t="str">
        <f t="shared" si="48"/>
        <v>木</v>
      </c>
      <c r="W113" s="9" t="str">
        <f t="shared" si="48"/>
        <v>金</v>
      </c>
      <c r="X113" s="9" t="str">
        <f t="shared" si="48"/>
        <v>土</v>
      </c>
      <c r="Y113" s="9" t="str">
        <f t="shared" si="48"/>
        <v>日</v>
      </c>
      <c r="Z113" s="9" t="str">
        <f t="shared" si="48"/>
        <v>月</v>
      </c>
      <c r="AA113" s="9" t="str">
        <f t="shared" si="48"/>
        <v>火</v>
      </c>
      <c r="AB113" s="9" t="str">
        <f t="shared" si="48"/>
        <v>水</v>
      </c>
      <c r="AC113" s="9" t="str">
        <f t="shared" si="48"/>
        <v>木</v>
      </c>
      <c r="AD113" s="9" t="str">
        <f t="shared" si="48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4</v>
      </c>
      <c r="G114" s="9">
        <v>4</v>
      </c>
      <c r="H114" s="9">
        <v>2</v>
      </c>
      <c r="I114" s="9">
        <v>3</v>
      </c>
      <c r="J114" s="9">
        <v>1</v>
      </c>
      <c r="K114" s="9">
        <v>2</v>
      </c>
      <c r="L114" s="9">
        <v>4</v>
      </c>
      <c r="M114" s="9">
        <v>2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3</v>
      </c>
      <c r="V114" s="9">
        <v>4</v>
      </c>
      <c r="W114" s="9">
        <v>3</v>
      </c>
      <c r="X114" s="9">
        <v>1</v>
      </c>
      <c r="Y114" s="9">
        <v>2</v>
      </c>
      <c r="Z114" s="9">
        <v>2</v>
      </c>
      <c r="AA114" s="9">
        <v>3</v>
      </c>
      <c r="AB114" s="9">
        <v>3</v>
      </c>
      <c r="AC114" s="9">
        <v>4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9">IF(C114=4,"○",IF(C114=2,"○",""))</f>
        <v/>
      </c>
      <c r="D115" s="9" t="str">
        <f t="shared" si="49"/>
        <v>○</v>
      </c>
      <c r="E115" s="9" t="str">
        <f t="shared" si="49"/>
        <v>○</v>
      </c>
      <c r="F115" s="9" t="str">
        <f t="shared" si="49"/>
        <v>○</v>
      </c>
      <c r="G115" s="9" t="str">
        <f t="shared" si="49"/>
        <v>○</v>
      </c>
      <c r="H115" s="9" t="str">
        <f t="shared" si="49"/>
        <v>○</v>
      </c>
      <c r="I115" s="9" t="str">
        <f t="shared" si="49"/>
        <v/>
      </c>
      <c r="J115" s="9" t="str">
        <f t="shared" si="49"/>
        <v/>
      </c>
      <c r="K115" s="9" t="str">
        <f t="shared" si="49"/>
        <v>○</v>
      </c>
      <c r="L115" s="9" t="str">
        <f t="shared" si="49"/>
        <v>○</v>
      </c>
      <c r="M115" s="9" t="str">
        <f t="shared" si="49"/>
        <v>○</v>
      </c>
      <c r="N115" s="9" t="str">
        <f t="shared" si="49"/>
        <v>○</v>
      </c>
      <c r="O115" s="9" t="str">
        <f t="shared" si="49"/>
        <v/>
      </c>
      <c r="P115" s="9" t="str">
        <f t="shared" si="49"/>
        <v/>
      </c>
      <c r="Q115" s="9" t="str">
        <f t="shared" si="49"/>
        <v/>
      </c>
      <c r="R115" s="9" t="str">
        <f t="shared" si="49"/>
        <v>○</v>
      </c>
      <c r="S115" s="9" t="str">
        <f t="shared" si="49"/>
        <v>○</v>
      </c>
      <c r="T115" s="9" t="str">
        <f t="shared" si="49"/>
        <v/>
      </c>
      <c r="U115" s="9" t="str">
        <f t="shared" si="49"/>
        <v/>
      </c>
      <c r="V115" s="9" t="str">
        <f t="shared" si="49"/>
        <v>○</v>
      </c>
      <c r="W115" s="9" t="str">
        <f t="shared" si="49"/>
        <v/>
      </c>
      <c r="X115" s="9" t="str">
        <f t="shared" si="49"/>
        <v/>
      </c>
      <c r="Y115" s="9" t="str">
        <f t="shared" si="49"/>
        <v>○</v>
      </c>
      <c r="Z115" s="9" t="str">
        <f t="shared" si="49"/>
        <v>○</v>
      </c>
      <c r="AA115" s="9" t="str">
        <f t="shared" si="49"/>
        <v/>
      </c>
      <c r="AB115" s="9" t="str">
        <f t="shared" si="49"/>
        <v/>
      </c>
      <c r="AC115" s="9" t="str">
        <f t="shared" si="49"/>
        <v>○</v>
      </c>
      <c r="AD115" s="9" t="str">
        <f t="shared" si="49"/>
        <v/>
      </c>
      <c r="AE115" s="9" t="str">
        <f t="shared" si="49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5</v>
      </c>
      <c r="M119" s="33" t="s">
        <v>0</v>
      </c>
      <c r="N119" s="141" t="s">
        <v>8</v>
      </c>
      <c r="O119" s="142"/>
      <c r="P119" s="32">
        <f>COUNTIF(C124:AG124,2)</f>
        <v>6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12</v>
      </c>
      <c r="Z119" s="32" t="s">
        <v>0</v>
      </c>
      <c r="AA119" s="141" t="s">
        <v>10</v>
      </c>
      <c r="AB119" s="142"/>
      <c r="AC119" s="31">
        <f>COUNTIF(C124:AG124,4)</f>
        <v>8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50">DATE($B$98,$B119,C120)</f>
        <v>45717</v>
      </c>
      <c r="D121" s="3">
        <f t="shared" si="50"/>
        <v>45718</v>
      </c>
      <c r="E121" s="3">
        <f t="shared" si="50"/>
        <v>45719</v>
      </c>
      <c r="F121" s="3">
        <f t="shared" si="50"/>
        <v>45720</v>
      </c>
      <c r="G121" s="3">
        <f t="shared" si="50"/>
        <v>45721</v>
      </c>
      <c r="H121" s="3">
        <f t="shared" si="50"/>
        <v>45722</v>
      </c>
      <c r="I121" s="3">
        <f t="shared" si="50"/>
        <v>45723</v>
      </c>
      <c r="J121" s="3">
        <f t="shared" si="50"/>
        <v>45724</v>
      </c>
      <c r="K121" s="3">
        <f t="shared" si="50"/>
        <v>45725</v>
      </c>
      <c r="L121" s="3">
        <f t="shared" si="50"/>
        <v>45726</v>
      </c>
      <c r="M121" s="3">
        <f t="shared" si="50"/>
        <v>45727</v>
      </c>
      <c r="N121" s="3">
        <f t="shared" si="50"/>
        <v>45728</v>
      </c>
      <c r="O121" s="3">
        <f t="shared" si="50"/>
        <v>45729</v>
      </c>
      <c r="P121" s="3">
        <f t="shared" si="50"/>
        <v>45730</v>
      </c>
      <c r="Q121" s="3">
        <f t="shared" si="50"/>
        <v>45731</v>
      </c>
      <c r="R121" s="3">
        <f t="shared" si="50"/>
        <v>45732</v>
      </c>
      <c r="S121" s="3">
        <f t="shared" si="50"/>
        <v>45733</v>
      </c>
      <c r="T121" s="3">
        <f t="shared" si="50"/>
        <v>45734</v>
      </c>
      <c r="U121" s="3">
        <f t="shared" si="50"/>
        <v>45735</v>
      </c>
      <c r="V121" s="3">
        <f t="shared" si="50"/>
        <v>45736</v>
      </c>
      <c r="W121" s="3">
        <f t="shared" si="50"/>
        <v>45737</v>
      </c>
      <c r="X121" s="3">
        <f t="shared" si="50"/>
        <v>45738</v>
      </c>
      <c r="Y121" s="3">
        <f t="shared" si="50"/>
        <v>45739</v>
      </c>
      <c r="Z121" s="3">
        <f t="shared" si="50"/>
        <v>45740</v>
      </c>
      <c r="AA121" s="3">
        <f t="shared" si="50"/>
        <v>45741</v>
      </c>
      <c r="AB121" s="3">
        <f t="shared" si="50"/>
        <v>45742</v>
      </c>
      <c r="AC121" s="3">
        <f t="shared" si="50"/>
        <v>45743</v>
      </c>
      <c r="AD121" s="3">
        <f t="shared" si="50"/>
        <v>45744</v>
      </c>
      <c r="AE121" s="3">
        <f t="shared" si="50"/>
        <v>45745</v>
      </c>
      <c r="AF121" s="3">
        <f t="shared" si="50"/>
        <v>45746</v>
      </c>
      <c r="AG121" s="3">
        <f t="shared" si="50"/>
        <v>45747</v>
      </c>
      <c r="AH121"/>
    </row>
    <row r="122" spans="2:34" ht="15" hidden="1" customHeight="1" x14ac:dyDescent="0.15">
      <c r="C122" s="1">
        <f t="shared" ref="C122:AG122" si="51">WEEKDAY(C121,2)</f>
        <v>6</v>
      </c>
      <c r="D122" s="1">
        <f t="shared" si="51"/>
        <v>7</v>
      </c>
      <c r="E122" s="1">
        <f t="shared" si="51"/>
        <v>1</v>
      </c>
      <c r="F122" s="1">
        <f t="shared" si="51"/>
        <v>2</v>
      </c>
      <c r="G122" s="1">
        <f t="shared" si="51"/>
        <v>3</v>
      </c>
      <c r="H122" s="1">
        <f t="shared" si="51"/>
        <v>4</v>
      </c>
      <c r="I122" s="1">
        <f t="shared" si="51"/>
        <v>5</v>
      </c>
      <c r="J122" s="1">
        <f t="shared" si="51"/>
        <v>6</v>
      </c>
      <c r="K122" s="1">
        <f t="shared" si="51"/>
        <v>7</v>
      </c>
      <c r="L122" s="1">
        <f t="shared" si="51"/>
        <v>1</v>
      </c>
      <c r="M122" s="1">
        <f t="shared" si="51"/>
        <v>2</v>
      </c>
      <c r="N122" s="1">
        <f t="shared" si="51"/>
        <v>3</v>
      </c>
      <c r="O122" s="1">
        <f t="shared" si="51"/>
        <v>4</v>
      </c>
      <c r="P122" s="1">
        <f t="shared" si="51"/>
        <v>5</v>
      </c>
      <c r="Q122" s="1">
        <f t="shared" si="51"/>
        <v>6</v>
      </c>
      <c r="R122" s="1">
        <f t="shared" si="51"/>
        <v>7</v>
      </c>
      <c r="S122" s="1">
        <f t="shared" si="51"/>
        <v>1</v>
      </c>
      <c r="T122" s="1">
        <f t="shared" si="51"/>
        <v>2</v>
      </c>
      <c r="U122" s="1">
        <f t="shared" si="51"/>
        <v>3</v>
      </c>
      <c r="V122" s="1">
        <f t="shared" si="51"/>
        <v>4</v>
      </c>
      <c r="W122" s="1">
        <f t="shared" si="51"/>
        <v>5</v>
      </c>
      <c r="X122" s="1">
        <f t="shared" si="51"/>
        <v>6</v>
      </c>
      <c r="Y122" s="1">
        <f t="shared" si="51"/>
        <v>7</v>
      </c>
      <c r="Z122" s="1">
        <f t="shared" si="51"/>
        <v>1</v>
      </c>
      <c r="AA122" s="1">
        <f t="shared" si="51"/>
        <v>2</v>
      </c>
      <c r="AB122" s="1">
        <f t="shared" si="51"/>
        <v>3</v>
      </c>
      <c r="AC122" s="1">
        <f t="shared" si="51"/>
        <v>4</v>
      </c>
      <c r="AD122" s="1">
        <f t="shared" si="51"/>
        <v>5</v>
      </c>
      <c r="AE122" s="1">
        <f t="shared" si="51"/>
        <v>6</v>
      </c>
      <c r="AF122" s="1">
        <f t="shared" si="51"/>
        <v>7</v>
      </c>
      <c r="AG122" s="1">
        <f t="shared" si="51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2">CHOOSE(WEEKDAY(C121),"日","月","火","水","木","金","土")</f>
        <v>土</v>
      </c>
      <c r="D123" s="9" t="str">
        <f t="shared" si="52"/>
        <v>日</v>
      </c>
      <c r="E123" s="9" t="str">
        <f t="shared" si="52"/>
        <v>月</v>
      </c>
      <c r="F123" s="9" t="str">
        <f t="shared" si="52"/>
        <v>火</v>
      </c>
      <c r="G123" s="9" t="str">
        <f t="shared" si="52"/>
        <v>水</v>
      </c>
      <c r="H123" s="9" t="str">
        <f t="shared" si="52"/>
        <v>木</v>
      </c>
      <c r="I123" s="9" t="str">
        <f t="shared" si="52"/>
        <v>金</v>
      </c>
      <c r="J123" s="9" t="str">
        <f t="shared" si="52"/>
        <v>土</v>
      </c>
      <c r="K123" s="9" t="str">
        <f t="shared" si="52"/>
        <v>日</v>
      </c>
      <c r="L123" s="9" t="str">
        <f t="shared" si="52"/>
        <v>月</v>
      </c>
      <c r="M123" s="9" t="str">
        <f t="shared" si="52"/>
        <v>火</v>
      </c>
      <c r="N123" s="9" t="str">
        <f t="shared" si="52"/>
        <v>水</v>
      </c>
      <c r="O123" s="9" t="str">
        <f t="shared" si="52"/>
        <v>木</v>
      </c>
      <c r="P123" s="9" t="str">
        <f t="shared" si="52"/>
        <v>金</v>
      </c>
      <c r="Q123" s="9" t="str">
        <f t="shared" si="52"/>
        <v>土</v>
      </c>
      <c r="R123" s="9" t="str">
        <f t="shared" si="52"/>
        <v>日</v>
      </c>
      <c r="S123" s="9" t="str">
        <f t="shared" si="52"/>
        <v>月</v>
      </c>
      <c r="T123" s="9" t="str">
        <f t="shared" si="52"/>
        <v>火</v>
      </c>
      <c r="U123" s="9" t="str">
        <f t="shared" si="52"/>
        <v>水</v>
      </c>
      <c r="V123" s="9" t="str">
        <f t="shared" si="52"/>
        <v>木</v>
      </c>
      <c r="W123" s="9" t="str">
        <f t="shared" si="52"/>
        <v>金</v>
      </c>
      <c r="X123" s="9" t="str">
        <f t="shared" si="52"/>
        <v>土</v>
      </c>
      <c r="Y123" s="9" t="str">
        <f t="shared" si="52"/>
        <v>日</v>
      </c>
      <c r="Z123" s="9" t="str">
        <f t="shared" si="52"/>
        <v>月</v>
      </c>
      <c r="AA123" s="9" t="str">
        <f t="shared" si="52"/>
        <v>火</v>
      </c>
      <c r="AB123" s="9" t="str">
        <f t="shared" si="52"/>
        <v>水</v>
      </c>
      <c r="AC123" s="9" t="str">
        <f t="shared" si="52"/>
        <v>木</v>
      </c>
      <c r="AD123" s="9" t="str">
        <f t="shared" si="52"/>
        <v>金</v>
      </c>
      <c r="AE123" s="9" t="str">
        <f t="shared" si="52"/>
        <v>土</v>
      </c>
      <c r="AF123" s="9" t="str">
        <f t="shared" si="52"/>
        <v>日</v>
      </c>
      <c r="AG123" s="9" t="str">
        <f t="shared" si="52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3</v>
      </c>
      <c r="H124" s="9">
        <v>4</v>
      </c>
      <c r="I124" s="9">
        <v>3</v>
      </c>
      <c r="J124" s="9">
        <v>1</v>
      </c>
      <c r="K124" s="9">
        <v>2</v>
      </c>
      <c r="L124" s="9">
        <v>4</v>
      </c>
      <c r="M124" s="9">
        <v>3</v>
      </c>
      <c r="N124" s="9">
        <v>3</v>
      </c>
      <c r="O124" s="9">
        <v>4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3</v>
      </c>
      <c r="V124" s="9">
        <v>2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3</v>
      </c>
      <c r="AC124" s="9">
        <v>4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3">IF(C124=4,"○",IF(C124=2,"○",""))</f>
        <v/>
      </c>
      <c r="D125" s="9" t="str">
        <f t="shared" si="53"/>
        <v>○</v>
      </c>
      <c r="E125" s="9" t="str">
        <f t="shared" si="53"/>
        <v>○</v>
      </c>
      <c r="F125" s="9" t="str">
        <f t="shared" si="53"/>
        <v/>
      </c>
      <c r="G125" s="9" t="str">
        <f t="shared" si="53"/>
        <v/>
      </c>
      <c r="H125" s="9" t="str">
        <f t="shared" si="53"/>
        <v>○</v>
      </c>
      <c r="I125" s="9" t="str">
        <f t="shared" si="53"/>
        <v/>
      </c>
      <c r="J125" s="9" t="str">
        <f t="shared" si="53"/>
        <v/>
      </c>
      <c r="K125" s="9" t="str">
        <f t="shared" si="53"/>
        <v>○</v>
      </c>
      <c r="L125" s="9" t="str">
        <f t="shared" si="53"/>
        <v>○</v>
      </c>
      <c r="M125" s="9" t="str">
        <f t="shared" si="53"/>
        <v/>
      </c>
      <c r="N125" s="9" t="str">
        <f t="shared" si="53"/>
        <v/>
      </c>
      <c r="O125" s="9" t="str">
        <f t="shared" si="53"/>
        <v>○</v>
      </c>
      <c r="P125" s="9" t="str">
        <f t="shared" si="53"/>
        <v/>
      </c>
      <c r="Q125" s="9" t="str">
        <f t="shared" si="53"/>
        <v/>
      </c>
      <c r="R125" s="9" t="str">
        <f t="shared" si="53"/>
        <v>○</v>
      </c>
      <c r="S125" s="9" t="str">
        <f t="shared" si="53"/>
        <v>○</v>
      </c>
      <c r="T125" s="9" t="str">
        <f t="shared" si="53"/>
        <v/>
      </c>
      <c r="U125" s="9" t="str">
        <f t="shared" si="53"/>
        <v/>
      </c>
      <c r="V125" s="9" t="str">
        <f t="shared" si="53"/>
        <v>○</v>
      </c>
      <c r="W125" s="9" t="str">
        <f t="shared" si="53"/>
        <v/>
      </c>
      <c r="X125" s="9" t="str">
        <f t="shared" si="53"/>
        <v/>
      </c>
      <c r="Y125" s="9" t="str">
        <f t="shared" si="53"/>
        <v>○</v>
      </c>
      <c r="Z125" s="9" t="str">
        <f t="shared" si="53"/>
        <v>○</v>
      </c>
      <c r="AA125" s="9" t="str">
        <f t="shared" si="53"/>
        <v/>
      </c>
      <c r="AB125" s="9" t="str">
        <f t="shared" si="53"/>
        <v/>
      </c>
      <c r="AC125" s="9" t="str">
        <f t="shared" si="53"/>
        <v>○</v>
      </c>
      <c r="AD125" s="9" t="str">
        <f t="shared" si="53"/>
        <v/>
      </c>
      <c r="AE125" s="9" t="str">
        <f t="shared" si="53"/>
        <v/>
      </c>
      <c r="AF125" s="9" t="str">
        <f t="shared" si="53"/>
        <v>○</v>
      </c>
      <c r="AG125" s="9" t="str">
        <f t="shared" si="53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106">
      <selection activeCell="H126" sqref="H12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4">
      <selection activeCell="P15" sqref="P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 topLeftCell="A38">
      <selection activeCell="P15" sqref="P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2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7">
      <selection activeCell="C124" sqref="C124:AG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P15" sqref="P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S53" sqref="S5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7">
      <selection activeCell="C124" sqref="C124:AG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P15" sqref="P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 topLeftCell="A62">
      <selection activeCell="P15" sqref="P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123">
      <selection activeCell="A13" sqref="A13:XFD1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26">
      <selection activeCell="C49" sqref="C49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P15" sqref="P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2105" priority="244">
      <formula>$C$13=2</formula>
    </cfRule>
    <cfRule type="expression" dxfId="2104" priority="245">
      <formula>$C$13=1</formula>
    </cfRule>
  </conditionalFormatting>
  <conditionalFormatting sqref="C12:C16">
    <cfRule type="expression" dxfId="2103" priority="238">
      <formula>$C$13=2</formula>
    </cfRule>
    <cfRule type="expression" dxfId="2102" priority="239">
      <formula>$C$13=1</formula>
    </cfRule>
  </conditionalFormatting>
  <conditionalFormatting sqref="C19:C24">
    <cfRule type="expression" dxfId="2101" priority="113">
      <formula>$C$23=2</formula>
    </cfRule>
    <cfRule type="expression" dxfId="2100" priority="114">
      <formula>$C$23=1</formula>
    </cfRule>
  </conditionalFormatting>
  <conditionalFormatting sqref="C25:C26">
    <cfRule type="expression" dxfId="2099" priority="79">
      <formula>$S$13=2</formula>
    </cfRule>
    <cfRule type="expression" dxfId="2098" priority="80">
      <formula>$S$13=1</formula>
    </cfRule>
  </conditionalFormatting>
  <conditionalFormatting sqref="C45:C46">
    <cfRule type="expression" dxfId="2097" priority="93">
      <formula>C$43=2</formula>
    </cfRule>
    <cfRule type="expression" dxfId="2096" priority="94">
      <formula>C$43=1</formula>
    </cfRule>
  </conditionalFormatting>
  <conditionalFormatting sqref="C110:AE117">
    <cfRule type="expression" dxfId="2095" priority="123">
      <formula>C$114=2</formula>
    </cfRule>
    <cfRule type="expression" dxfId="2094" priority="124">
      <formula>C$114=1</formula>
    </cfRule>
  </conditionalFormatting>
  <conditionalFormatting sqref="C29:AF36">
    <cfRule type="expression" dxfId="2093" priority="37">
      <formula>C$33=2</formula>
    </cfRule>
    <cfRule type="expression" dxfId="2092" priority="38">
      <formula>C$33=1</formula>
    </cfRule>
  </conditionalFormatting>
  <conditionalFormatting sqref="C59:AF64 C66:AF66 F65:AE65 C65:D65">
    <cfRule type="expression" dxfId="2091" priority="143">
      <formula>C$63=2</formula>
    </cfRule>
    <cfRule type="expression" dxfId="2090" priority="144">
      <formula>C$63=1</formula>
    </cfRule>
  </conditionalFormatting>
  <conditionalFormatting sqref="C79:AF84 C86:AF86 D85:AF85">
    <cfRule type="expression" dxfId="2089" priority="135">
      <formula>C$83=2</formula>
    </cfRule>
    <cfRule type="expression" dxfId="2088" priority="136">
      <formula>C$83=1</formula>
    </cfRule>
  </conditionalFormatting>
  <conditionalFormatting sqref="C39:AG44 C46:AG46 C45:J45 L45:AG45">
    <cfRule type="expression" dxfId="2087" priority="149">
      <formula>C$43=2</formula>
    </cfRule>
    <cfRule type="expression" dxfId="2086" priority="150">
      <formula>C$43=1</formula>
    </cfRule>
  </conditionalFormatting>
  <conditionalFormatting sqref="C49:AG56">
    <cfRule type="expression" dxfId="2085" priority="147">
      <formula>C$53=2</formula>
    </cfRule>
    <cfRule type="expression" dxfId="2084" priority="148">
      <formula>C$53=1</formula>
    </cfRule>
  </conditionalFormatting>
  <conditionalFormatting sqref="C69:AG74 C76:AG76 E75 G75:AG75">
    <cfRule type="expression" dxfId="2083" priority="91">
      <formula>C$73=2</formula>
    </cfRule>
    <cfRule type="expression" dxfId="2082" priority="92">
      <formula>C$73=1</formula>
    </cfRule>
  </conditionalFormatting>
  <conditionalFormatting sqref="C89:AG94 C96:AG96 G95:J95 L95:AG95">
    <cfRule type="expression" dxfId="2081" priority="89">
      <formula>C$93=2</formula>
    </cfRule>
    <cfRule type="expression" dxfId="2080" priority="90">
      <formula>C$93=1</formula>
    </cfRule>
  </conditionalFormatting>
  <conditionalFormatting sqref="C107:AG107 C106:G106 K106:AG106 C100:AG105">
    <cfRule type="expression" dxfId="2079" priority="117">
      <formula>C$104=2</formula>
    </cfRule>
    <cfRule type="expression" dxfId="2078" priority="118">
      <formula>C$104=1</formula>
    </cfRule>
  </conditionalFormatting>
  <conditionalFormatting sqref="C120:AG127">
    <cfRule type="expression" dxfId="2077" priority="119">
      <formula>C$124=2</formula>
    </cfRule>
    <cfRule type="expression" dxfId="2076" priority="120">
      <formula>C$124=1</formula>
    </cfRule>
  </conditionalFormatting>
  <conditionalFormatting sqref="D9">
    <cfRule type="expression" dxfId="2075" priority="236">
      <formula>D13=2</formula>
    </cfRule>
    <cfRule type="expression" dxfId="2074" priority="237">
      <formula>D13=1</formula>
    </cfRule>
  </conditionalFormatting>
  <conditionalFormatting sqref="D12">
    <cfRule type="expression" dxfId="2073" priority="235">
      <formula>$D$13=1</formula>
    </cfRule>
  </conditionalFormatting>
  <conditionalFormatting sqref="D12:D16">
    <cfRule type="expression" dxfId="2072" priority="231">
      <formula>$D$13=2</formula>
    </cfRule>
  </conditionalFormatting>
  <conditionalFormatting sqref="D15:D16">
    <cfRule type="expression" dxfId="2071" priority="232">
      <formula>$D$13=1</formula>
    </cfRule>
  </conditionalFormatting>
  <conditionalFormatting sqref="D19:D26">
    <cfRule type="expression" dxfId="2070" priority="111">
      <formula>$D$23=2</formula>
    </cfRule>
    <cfRule type="expression" dxfId="2069" priority="112">
      <formula>$D$23=1</formula>
    </cfRule>
  </conditionalFormatting>
  <conditionalFormatting sqref="E9">
    <cfRule type="expression" dxfId="2068" priority="229">
      <formula>$E$13=2</formula>
    </cfRule>
    <cfRule type="expression" dxfId="2067" priority="230">
      <formula>$E$13=1</formula>
    </cfRule>
  </conditionalFormatting>
  <conditionalFormatting sqref="E12:E16">
    <cfRule type="expression" dxfId="2066" priority="223">
      <formula>$E$13=2</formula>
    </cfRule>
    <cfRule type="expression" dxfId="2065" priority="224">
      <formula>$E$13=1</formula>
    </cfRule>
  </conditionalFormatting>
  <conditionalFormatting sqref="E24:E26">
    <cfRule type="expression" dxfId="2064" priority="109">
      <formula>E$23=2</formula>
    </cfRule>
    <cfRule type="expression" dxfId="2063" priority="110">
      <formula>E$23=1</formula>
    </cfRule>
  </conditionalFormatting>
  <conditionalFormatting sqref="E19:F23">
    <cfRule type="expression" dxfId="2062" priority="157">
      <formula>E$23=2</formula>
    </cfRule>
    <cfRule type="expression" dxfId="2061" priority="158">
      <formula>E$23=1</formula>
    </cfRule>
  </conditionalFormatting>
  <conditionalFormatting sqref="F9:F14">
    <cfRule type="expression" dxfId="2060" priority="221">
      <formula>$F$13=2</formula>
    </cfRule>
    <cfRule type="expression" dxfId="2059" priority="222">
      <formula>$F$13=1</formula>
    </cfRule>
  </conditionalFormatting>
  <conditionalFormatting sqref="F15:F16">
    <cfRule type="expression" dxfId="2058" priority="103">
      <formula>$S$13=2</formula>
    </cfRule>
    <cfRule type="expression" dxfId="2057" priority="104">
      <formula>$S$13=1</formula>
    </cfRule>
  </conditionalFormatting>
  <conditionalFormatting sqref="F24">
    <cfRule type="expression" dxfId="2056" priority="107">
      <formula>F$23=2</formula>
    </cfRule>
    <cfRule type="expression" dxfId="2055" priority="108">
      <formula>F$23=1</formula>
    </cfRule>
  </conditionalFormatting>
  <conditionalFormatting sqref="F25:I26">
    <cfRule type="expression" dxfId="2054" priority="95">
      <formula>F$23=2</formula>
    </cfRule>
    <cfRule type="expression" dxfId="2053" priority="96">
      <formula>F$23=1</formula>
    </cfRule>
  </conditionalFormatting>
  <conditionalFormatting sqref="G9:G16">
    <cfRule type="expression" dxfId="2052" priority="219">
      <formula>$G$13=2</formula>
    </cfRule>
    <cfRule type="expression" dxfId="2051" priority="220">
      <formula>$G$13=1</formula>
    </cfRule>
  </conditionalFormatting>
  <conditionalFormatting sqref="G23:N24">
    <cfRule type="expression" dxfId="2050" priority="67">
      <formula>G$23=2</formula>
    </cfRule>
    <cfRule type="expression" dxfId="2049" priority="68">
      <formula>G$23=1</formula>
    </cfRule>
  </conditionalFormatting>
  <conditionalFormatting sqref="G19:AG22">
    <cfRule type="expression" dxfId="2048" priority="155">
      <formula>G$23=2</formula>
    </cfRule>
    <cfRule type="expression" dxfId="2047" priority="156">
      <formula>G$23=1</formula>
    </cfRule>
  </conditionalFormatting>
  <conditionalFormatting sqref="H9:H16">
    <cfRule type="expression" dxfId="2046" priority="217">
      <formula>$H$13=2</formula>
    </cfRule>
    <cfRule type="expression" dxfId="2045" priority="218">
      <formula>$H$13=1</formula>
    </cfRule>
  </conditionalFormatting>
  <conditionalFormatting sqref="I9:I16">
    <cfRule type="expression" dxfId="2044" priority="215">
      <formula>$I$13=2</formula>
    </cfRule>
    <cfRule type="expression" dxfId="2043" priority="216">
      <formula>$I$13=1</formula>
    </cfRule>
  </conditionalFormatting>
  <conditionalFormatting sqref="J9:J14">
    <cfRule type="expression" dxfId="2042" priority="213">
      <formula>$J$13=2</formula>
    </cfRule>
    <cfRule type="expression" dxfId="2041" priority="214">
      <formula>$J$13=1</formula>
    </cfRule>
  </conditionalFormatting>
  <conditionalFormatting sqref="J15:J16">
    <cfRule type="expression" dxfId="2040" priority="101">
      <formula>$C$13=2</formula>
    </cfRule>
    <cfRule type="expression" dxfId="2039" priority="102">
      <formula>$C$13=1</formula>
    </cfRule>
  </conditionalFormatting>
  <conditionalFormatting sqref="J25:L26">
    <cfRule type="expression" dxfId="2038" priority="45">
      <formula>$S$13=2</formula>
    </cfRule>
    <cfRule type="expression" dxfId="2037" priority="46">
      <formula>$S$13=1</formula>
    </cfRule>
  </conditionalFormatting>
  <conditionalFormatting sqref="K9:K14">
    <cfRule type="expression" dxfId="2036" priority="211">
      <formula>$K$13=2</formula>
    </cfRule>
    <cfRule type="expression" dxfId="2035" priority="212">
      <formula>$K$13=1</formula>
    </cfRule>
  </conditionalFormatting>
  <conditionalFormatting sqref="K15:K16">
    <cfRule type="expression" dxfId="2034" priority="85">
      <formula>$S$13=2</formula>
    </cfRule>
    <cfRule type="expression" dxfId="2033" priority="86">
      <formula>$S$13=1</formula>
    </cfRule>
  </conditionalFormatting>
  <conditionalFormatting sqref="L9:L16">
    <cfRule type="expression" dxfId="2032" priority="209">
      <formula>$L$13=2</formula>
    </cfRule>
    <cfRule type="expression" dxfId="2031" priority="210">
      <formula>$L$13=1</formula>
    </cfRule>
  </conditionalFormatting>
  <conditionalFormatting sqref="M9:M12">
    <cfRule type="expression" dxfId="2030" priority="207">
      <formula>$M$13=2</formula>
    </cfRule>
    <cfRule type="expression" dxfId="2029" priority="208">
      <formula>$M$13=1</formula>
    </cfRule>
  </conditionalFormatting>
  <conditionalFormatting sqref="M13:M14">
    <cfRule type="expression" dxfId="2028" priority="77">
      <formula>$K$13=2</formula>
    </cfRule>
    <cfRule type="expression" dxfId="2027" priority="78">
      <formula>$K$13=1</formula>
    </cfRule>
  </conditionalFormatting>
  <conditionalFormatting sqref="M15:M16">
    <cfRule type="expression" dxfId="2026" priority="75">
      <formula>$S$13=2</formula>
    </cfRule>
    <cfRule type="expression" dxfId="2025" priority="76">
      <formula>$S$13=1</formula>
    </cfRule>
  </conditionalFormatting>
  <conditionalFormatting sqref="M25:N26">
    <cfRule type="expression" dxfId="2024" priority="39">
      <formula>M$23=2</formula>
    </cfRule>
    <cfRule type="expression" dxfId="2023" priority="40">
      <formula>M$23=1</formula>
    </cfRule>
  </conditionalFormatting>
  <conditionalFormatting sqref="N9:N16">
    <cfRule type="expression" dxfId="2022" priority="205">
      <formula>$N$13=2</formula>
    </cfRule>
    <cfRule type="expression" dxfId="2021" priority="206">
      <formula>$N$13=1</formula>
    </cfRule>
  </conditionalFormatting>
  <conditionalFormatting sqref="O9:O16">
    <cfRule type="expression" dxfId="2020" priority="203">
      <formula>$O$13=2</formula>
    </cfRule>
    <cfRule type="expression" dxfId="2019" priority="204">
      <formula>$O$13=1</formula>
    </cfRule>
  </conditionalFormatting>
  <conditionalFormatting sqref="O23:AG26">
    <cfRule type="expression" dxfId="2018" priority="41">
      <formula>O$23=2</formula>
    </cfRule>
    <cfRule type="expression" dxfId="2017" priority="42">
      <formula>O$23=1</formula>
    </cfRule>
  </conditionalFormatting>
  <conditionalFormatting sqref="P9:P16">
    <cfRule type="expression" dxfId="2016" priority="199">
      <formula>$P$13=2</formula>
    </cfRule>
    <cfRule type="expression" dxfId="2015" priority="200">
      <formula>$P$13=1</formula>
    </cfRule>
  </conditionalFormatting>
  <conditionalFormatting sqref="Q9:Q14 Q16">
    <cfRule type="expression" dxfId="2014" priority="201">
      <formula>$Q$13=2</formula>
    </cfRule>
    <cfRule type="expression" dxfId="2013" priority="202">
      <formula>$Q$13=1</formula>
    </cfRule>
  </conditionalFormatting>
  <conditionalFormatting sqref="R9:R16">
    <cfRule type="expression" dxfId="2012" priority="197">
      <formula>$R$13=2</formula>
    </cfRule>
    <cfRule type="expression" dxfId="2011" priority="198">
      <formula>$R$13=1</formula>
    </cfRule>
  </conditionalFormatting>
  <conditionalFormatting sqref="S9:S16">
    <cfRule type="expression" dxfId="2010" priority="195">
      <formula>$S$13=2</formula>
    </cfRule>
    <cfRule type="expression" dxfId="2009" priority="196">
      <formula>$S$13=1</formula>
    </cfRule>
  </conditionalFormatting>
  <conditionalFormatting sqref="T9:T14">
    <cfRule type="expression" dxfId="2008" priority="193">
      <formula>$T$13=2</formula>
    </cfRule>
    <cfRule type="expression" dxfId="2007" priority="194">
      <formula>$T$13=1</formula>
    </cfRule>
  </conditionalFormatting>
  <conditionalFormatting sqref="T16">
    <cfRule type="expression" dxfId="2006" priority="99">
      <formula>$S$13=2</formula>
    </cfRule>
    <cfRule type="expression" dxfId="2005" priority="100">
      <formula>$S$13=1</formula>
    </cfRule>
  </conditionalFormatting>
  <conditionalFormatting sqref="U9:U16">
    <cfRule type="expression" dxfId="2004" priority="191">
      <formula>$U$13=2</formula>
    </cfRule>
    <cfRule type="expression" dxfId="2003" priority="192">
      <formula>$U$13=1</formula>
    </cfRule>
  </conditionalFormatting>
  <conditionalFormatting sqref="V9:V16">
    <cfRule type="expression" dxfId="2002" priority="189">
      <formula>$V$13=2</formula>
    </cfRule>
    <cfRule type="expression" dxfId="2001" priority="190">
      <formula>$V$13=1</formula>
    </cfRule>
  </conditionalFormatting>
  <conditionalFormatting sqref="W9:W16">
    <cfRule type="expression" dxfId="2000" priority="187">
      <formula>$W$13=2</formula>
    </cfRule>
    <cfRule type="expression" dxfId="1999" priority="188">
      <formula>$W$13=1</formula>
    </cfRule>
  </conditionalFormatting>
  <conditionalFormatting sqref="X9:X14">
    <cfRule type="expression" dxfId="1998" priority="185">
      <formula>$X$13=2</formula>
    </cfRule>
    <cfRule type="expression" dxfId="1997" priority="186">
      <formula>$X$13=1</formula>
    </cfRule>
  </conditionalFormatting>
  <conditionalFormatting sqref="X15:X16">
    <cfRule type="expression" dxfId="1996" priority="97">
      <formula>$Q$13=2</formula>
    </cfRule>
    <cfRule type="expression" dxfId="1995" priority="98">
      <formula>$Q$13=1</formula>
    </cfRule>
  </conditionalFormatting>
  <conditionalFormatting sqref="Y9:Y14 Y16">
    <cfRule type="expression" dxfId="1994" priority="83">
      <formula>$Y$13=2</formula>
    </cfRule>
    <cfRule type="expression" dxfId="1993" priority="84">
      <formula>$Y$13=1</formula>
    </cfRule>
  </conditionalFormatting>
  <conditionalFormatting sqref="Z9:Z16">
    <cfRule type="expression" dxfId="1992" priority="181">
      <formula>$Z$13=2</formula>
    </cfRule>
    <cfRule type="expression" dxfId="1991" priority="182">
      <formula>$Z$13=1</formula>
    </cfRule>
  </conditionalFormatting>
  <conditionalFormatting sqref="AA9:AA14">
    <cfRule type="expression" dxfId="1990" priority="179">
      <formula>$AA$13=2</formula>
    </cfRule>
    <cfRule type="expression" dxfId="1989" priority="180">
      <formula>$AA$13=1</formula>
    </cfRule>
  </conditionalFormatting>
  <conditionalFormatting sqref="AA16">
    <cfRule type="expression" dxfId="1988" priority="73">
      <formula>$Y$13=2</formula>
    </cfRule>
    <cfRule type="expression" dxfId="1987" priority="74">
      <formula>$Y$13=1</formula>
    </cfRule>
  </conditionalFormatting>
  <conditionalFormatting sqref="AB9:AB16">
    <cfRule type="expression" dxfId="1986" priority="177">
      <formula>$AB$13=2</formula>
    </cfRule>
    <cfRule type="expression" dxfId="1985" priority="178">
      <formula>$AB$13=1</formula>
    </cfRule>
  </conditionalFormatting>
  <conditionalFormatting sqref="AC9:AC16">
    <cfRule type="expression" dxfId="1984" priority="175">
      <formula>$AC$13=2</formula>
    </cfRule>
    <cfRule type="expression" dxfId="1983" priority="176">
      <formula>$AC$13=1</formula>
    </cfRule>
  </conditionalFormatting>
  <conditionalFormatting sqref="AD9:AD14">
    <cfRule type="expression" dxfId="1982" priority="173">
      <formula>$AD$13=2</formula>
    </cfRule>
    <cfRule type="expression" dxfId="1981" priority="174">
      <formula>$AD$13=1</formula>
    </cfRule>
  </conditionalFormatting>
  <conditionalFormatting sqref="AD15:AD16">
    <cfRule type="expression" dxfId="1980" priority="81">
      <formula>$AE$13=2</formula>
    </cfRule>
    <cfRule type="expression" dxfId="1979" priority="82">
      <formula>$AE$13=1</formula>
    </cfRule>
  </conditionalFormatting>
  <conditionalFormatting sqref="AE9:AE16">
    <cfRule type="expression" dxfId="1978" priority="171">
      <formula>$AE$13=2</formula>
    </cfRule>
    <cfRule type="expression" dxfId="1977" priority="172">
      <formula>$AE$13=1</formula>
    </cfRule>
  </conditionalFormatting>
  <conditionalFormatting sqref="AE110:AE113">
    <cfRule type="expression" dxfId="1976" priority="116">
      <formula>$AE$114=0</formula>
    </cfRule>
  </conditionalFormatting>
  <conditionalFormatting sqref="AF6">
    <cfRule type="expression" dxfId="1975" priority="115">
      <formula>$AF$6&lt;105</formula>
    </cfRule>
  </conditionalFormatting>
  <conditionalFormatting sqref="AF9:AF16">
    <cfRule type="expression" dxfId="1974" priority="169">
      <formula>$AF$13=2</formula>
    </cfRule>
    <cfRule type="expression" dxfId="1973" priority="170">
      <formula>$AF$13=1</formula>
    </cfRule>
  </conditionalFormatting>
  <conditionalFormatting sqref="AG9:AG16">
    <cfRule type="expression" dxfId="1972" priority="167">
      <formula>$AG$13=2</formula>
    </cfRule>
    <cfRule type="expression" dxfId="1971" priority="168">
      <formula>$AG$13=1</formula>
    </cfRule>
  </conditionalFormatting>
  <conditionalFormatting sqref="Q15">
    <cfRule type="expression" dxfId="1970" priority="35">
      <formula>$S$13=2</formula>
    </cfRule>
    <cfRule type="expression" dxfId="1969" priority="36">
      <formula>$S$13=1</formula>
    </cfRule>
  </conditionalFormatting>
  <conditionalFormatting sqref="T15">
    <cfRule type="expression" dxfId="1968" priority="33">
      <formula>$S$13=2</formula>
    </cfRule>
    <cfRule type="expression" dxfId="1967" priority="34">
      <formula>$S$13=1</formula>
    </cfRule>
  </conditionalFormatting>
  <conditionalFormatting sqref="AA15">
    <cfRule type="expression" dxfId="1966" priority="31">
      <formula>$AC$13=2</formula>
    </cfRule>
    <cfRule type="expression" dxfId="1965" priority="32">
      <formula>$AC$13=1</formula>
    </cfRule>
  </conditionalFormatting>
  <conditionalFormatting sqref="Y15">
    <cfRule type="expression" dxfId="1964" priority="29">
      <formula>Y$23=2</formula>
    </cfRule>
    <cfRule type="expression" dxfId="1963" priority="30">
      <formula>Y$23=1</formula>
    </cfRule>
  </conditionalFormatting>
  <conditionalFormatting sqref="K45">
    <cfRule type="expression" dxfId="1962" priority="27">
      <formula>K$23=2</formula>
    </cfRule>
    <cfRule type="expression" dxfId="1961" priority="28">
      <formula>K$23=1</formula>
    </cfRule>
  </conditionalFormatting>
  <conditionalFormatting sqref="D75">
    <cfRule type="expression" dxfId="1960" priority="23">
      <formula>D$63=2</formula>
    </cfRule>
    <cfRule type="expression" dxfId="1959" priority="24">
      <formula>D$63=1</formula>
    </cfRule>
  </conditionalFormatting>
  <conditionalFormatting sqref="F75">
    <cfRule type="expression" dxfId="1958" priority="21">
      <formula>F$63=2</formula>
    </cfRule>
    <cfRule type="expression" dxfId="1957" priority="22">
      <formula>F$63=1</formula>
    </cfRule>
  </conditionalFormatting>
  <conditionalFormatting sqref="C75">
    <cfRule type="expression" dxfId="1956" priority="19">
      <formula>C$63=2</formula>
    </cfRule>
    <cfRule type="expression" dxfId="1955" priority="20">
      <formula>C$63=1</formula>
    </cfRule>
  </conditionalFormatting>
  <conditionalFormatting sqref="AF65">
    <cfRule type="expression" dxfId="1954" priority="17">
      <formula>AF$63=2</formula>
    </cfRule>
    <cfRule type="expression" dxfId="1953" priority="18">
      <formula>AF$63=1</formula>
    </cfRule>
  </conditionalFormatting>
  <conditionalFormatting sqref="C95:F95">
    <cfRule type="expression" dxfId="1952" priority="13">
      <formula>C$23=2</formula>
    </cfRule>
    <cfRule type="expression" dxfId="1951" priority="14">
      <formula>C$23=1</formula>
    </cfRule>
  </conditionalFormatting>
  <conditionalFormatting sqref="K95">
    <cfRule type="expression" dxfId="1950" priority="9">
      <formula>K$23=2</formula>
    </cfRule>
    <cfRule type="expression" dxfId="1949" priority="10">
      <formula>K$23=1</formula>
    </cfRule>
  </conditionalFormatting>
  <conditionalFormatting sqref="H106:I106">
    <cfRule type="expression" dxfId="1948" priority="7">
      <formula>H$93=2</formula>
    </cfRule>
    <cfRule type="expression" dxfId="1947" priority="8">
      <formula>H$93=1</formula>
    </cfRule>
  </conditionalFormatting>
  <conditionalFormatting sqref="J106">
    <cfRule type="expression" dxfId="1946" priority="5">
      <formula>J$93=2</formula>
    </cfRule>
    <cfRule type="expression" dxfId="1945" priority="6">
      <formula>J$93=1</formula>
    </cfRule>
  </conditionalFormatting>
  <conditionalFormatting sqref="C85">
    <cfRule type="expression" dxfId="1944" priority="3">
      <formula>C$23=2</formula>
    </cfRule>
    <cfRule type="expression" dxfId="1943" priority="4">
      <formula>C$23=1</formula>
    </cfRule>
  </conditionalFormatting>
  <conditionalFormatting sqref="E65">
    <cfRule type="expression" dxfId="1942" priority="1">
      <formula>E$23=2</formula>
    </cfRule>
    <cfRule type="expression" dxfId="1941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75" zoomScaleNormal="75" zoomScaleSheetLayoutView="75" workbookViewId="0">
      <selection activeCell="C13" sqref="C13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52" t="s">
        <v>65</v>
      </c>
      <c r="G2" s="153"/>
      <c r="H2" s="153"/>
      <c r="I2" s="153"/>
      <c r="J2" s="153"/>
      <c r="K2" s="154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126</v>
      </c>
      <c r="G6" s="13" t="s">
        <v>0</v>
      </c>
      <c r="H6" s="145" t="s">
        <v>6</v>
      </c>
      <c r="I6" s="136"/>
      <c r="J6" s="11">
        <f>L8+L18+L28+L38+L48+L58+L68+L78+L88+L99+L109+L119</f>
        <v>55</v>
      </c>
      <c r="K6" s="13" t="s">
        <v>0</v>
      </c>
      <c r="L6" s="145" t="s">
        <v>8</v>
      </c>
      <c r="M6" s="136"/>
      <c r="N6" s="11">
        <f>P8+P18+P28+P38+P48+P58+P68+P78+P88+P99+P109+P119</f>
        <v>71</v>
      </c>
      <c r="O6" s="4" t="s">
        <v>0</v>
      </c>
      <c r="P6" s="12" t="s">
        <v>11</v>
      </c>
      <c r="Q6" s="11"/>
      <c r="R6" s="11">
        <f>U8+U18+U28+U38+U48+U58+U68+U78+U88+U99+U109+U119</f>
        <v>239</v>
      </c>
      <c r="S6" s="13" t="s">
        <v>0</v>
      </c>
      <c r="T6" s="145" t="s">
        <v>9</v>
      </c>
      <c r="U6" s="136"/>
      <c r="V6" s="11">
        <f>Y8+Y18+Y28+Y38+Y48+Y58+Y68+Y78+Y88+Y99+Y109+Y119</f>
        <v>139</v>
      </c>
      <c r="W6" s="13" t="s">
        <v>0</v>
      </c>
      <c r="X6" s="145" t="s">
        <v>10</v>
      </c>
      <c r="Y6" s="136"/>
      <c r="Z6" s="11">
        <f>AC8+AC18+AC28+AC38+AC48+AC58+AC68+AC78+AC88+AC99+AC109+AC119</f>
        <v>100</v>
      </c>
      <c r="AA6" s="4" t="s">
        <v>0</v>
      </c>
      <c r="AC6" s="135" t="s">
        <v>12</v>
      </c>
      <c r="AD6" s="136"/>
      <c r="AE6" s="136"/>
      <c r="AF6" s="22">
        <f>N6+Z6</f>
        <v>171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14</v>
      </c>
      <c r="I8" s="15" t="s">
        <v>0</v>
      </c>
      <c r="J8" s="141" t="s">
        <v>6</v>
      </c>
      <c r="K8" s="142"/>
      <c r="L8" s="14">
        <f>COUNTIF(C13:AG13,1)</f>
        <v>8</v>
      </c>
      <c r="M8" s="15" t="s">
        <v>0</v>
      </c>
      <c r="N8" s="141" t="s">
        <v>8</v>
      </c>
      <c r="O8" s="142"/>
      <c r="P8" s="14">
        <f>COUNTIF(C13:AG13,2)</f>
        <v>6</v>
      </c>
      <c r="Q8" s="16" t="s">
        <v>0</v>
      </c>
      <c r="S8" s="148" t="s">
        <v>7</v>
      </c>
      <c r="T8" s="142"/>
      <c r="U8" s="14">
        <f>Y8+AC8</f>
        <v>16</v>
      </c>
      <c r="V8" s="15" t="s">
        <v>0</v>
      </c>
      <c r="W8" s="141" t="s">
        <v>9</v>
      </c>
      <c r="X8" s="142"/>
      <c r="Y8" s="14">
        <f>COUNTIF(C13:AG13,3)</f>
        <v>8</v>
      </c>
      <c r="Z8" s="15" t="s">
        <v>0</v>
      </c>
      <c r="AA8" s="141" t="s">
        <v>10</v>
      </c>
      <c r="AB8" s="142"/>
      <c r="AC8" s="14">
        <f>COUNTIF(C13:AG13,4)</f>
        <v>8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2</v>
      </c>
      <c r="D13" s="85">
        <v>1</v>
      </c>
      <c r="E13" s="7">
        <v>1</v>
      </c>
      <c r="F13" s="9">
        <v>2</v>
      </c>
      <c r="G13" s="9">
        <v>1</v>
      </c>
      <c r="H13" s="9">
        <v>1</v>
      </c>
      <c r="I13" s="9">
        <v>2</v>
      </c>
      <c r="J13" s="9">
        <v>4</v>
      </c>
      <c r="K13" s="9">
        <v>3</v>
      </c>
      <c r="L13" s="9">
        <v>3</v>
      </c>
      <c r="M13" s="9">
        <v>4</v>
      </c>
      <c r="N13" s="9">
        <v>3</v>
      </c>
      <c r="O13" s="9">
        <v>1</v>
      </c>
      <c r="P13" s="9">
        <v>1</v>
      </c>
      <c r="Q13" s="9">
        <v>4</v>
      </c>
      <c r="R13" s="9">
        <v>3</v>
      </c>
      <c r="S13" s="9">
        <v>3</v>
      </c>
      <c r="T13" s="9">
        <v>4</v>
      </c>
      <c r="U13" s="9">
        <v>4</v>
      </c>
      <c r="V13" s="9">
        <v>2</v>
      </c>
      <c r="W13" s="9">
        <v>1</v>
      </c>
      <c r="X13" s="9">
        <v>4</v>
      </c>
      <c r="Y13" s="9">
        <v>3</v>
      </c>
      <c r="Z13" s="9">
        <v>3</v>
      </c>
      <c r="AA13" s="9">
        <v>4</v>
      </c>
      <c r="AB13" s="9">
        <v>4</v>
      </c>
      <c r="AC13" s="9">
        <v>2</v>
      </c>
      <c r="AD13" s="9">
        <v>1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/>
      </c>
      <c r="E14" s="7" t="str">
        <f t="shared" si="4"/>
        <v/>
      </c>
      <c r="F14" s="9" t="str">
        <f t="shared" si="4"/>
        <v>○</v>
      </c>
      <c r="G14" s="9" t="str">
        <f t="shared" si="4"/>
        <v/>
      </c>
      <c r="H14" s="9" t="str">
        <f t="shared" si="4"/>
        <v/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/>
      </c>
      <c r="M14" s="9" t="str">
        <f t="shared" si="4"/>
        <v>○</v>
      </c>
      <c r="N14" s="9" t="str">
        <f t="shared" si="4"/>
        <v/>
      </c>
      <c r="O14" s="9" t="str">
        <f t="shared" si="4"/>
        <v/>
      </c>
      <c r="P14" s="9" t="str">
        <f t="shared" si="4"/>
        <v/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>○</v>
      </c>
      <c r="U14" s="9" t="str">
        <f t="shared" si="4"/>
        <v>○</v>
      </c>
      <c r="V14" s="9" t="str">
        <f t="shared" si="4"/>
        <v>○</v>
      </c>
      <c r="W14" s="9" t="str">
        <f t="shared" si="4"/>
        <v/>
      </c>
      <c r="X14" s="9" t="str">
        <f t="shared" si="4"/>
        <v>○</v>
      </c>
      <c r="Y14" s="9" t="str">
        <f t="shared" si="4"/>
        <v/>
      </c>
      <c r="Z14" s="9" t="str">
        <f t="shared" si="4"/>
        <v/>
      </c>
      <c r="AA14" s="9" t="str">
        <f t="shared" si="4"/>
        <v>○</v>
      </c>
      <c r="AB14" s="9" t="str">
        <f t="shared" si="4"/>
        <v>○</v>
      </c>
      <c r="AC14" s="9" t="str">
        <f t="shared" si="4"/>
        <v>○</v>
      </c>
      <c r="AD14" s="9" t="str">
        <f t="shared" si="4"/>
        <v/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86">
        <v>1</v>
      </c>
      <c r="D16" s="86">
        <v>1</v>
      </c>
      <c r="E16" s="7">
        <v>2</v>
      </c>
      <c r="F16" s="7">
        <v>2</v>
      </c>
      <c r="G16" s="7">
        <v>2</v>
      </c>
      <c r="H16" s="7">
        <v>2</v>
      </c>
      <c r="I16" s="7">
        <v>3</v>
      </c>
      <c r="J16" s="7"/>
      <c r="K16" s="7">
        <v>1</v>
      </c>
      <c r="L16" s="7">
        <v>4</v>
      </c>
      <c r="M16" s="7">
        <v>3</v>
      </c>
      <c r="N16" s="7">
        <v>4</v>
      </c>
      <c r="O16" s="7">
        <v>3</v>
      </c>
      <c r="P16" s="7">
        <v>3</v>
      </c>
      <c r="Q16" s="7">
        <v>2</v>
      </c>
      <c r="R16" s="7">
        <v>1</v>
      </c>
      <c r="S16" s="7">
        <v>4</v>
      </c>
      <c r="T16" s="7">
        <v>3</v>
      </c>
      <c r="U16" s="7">
        <v>4</v>
      </c>
      <c r="V16" s="7">
        <v>3</v>
      </c>
      <c r="W16" s="7">
        <v>3</v>
      </c>
      <c r="X16" s="7">
        <v>1</v>
      </c>
      <c r="Y16" s="7">
        <v>2</v>
      </c>
      <c r="Z16" s="7">
        <v>4</v>
      </c>
      <c r="AA16" s="7">
        <v>3</v>
      </c>
      <c r="AB16" s="7">
        <v>3</v>
      </c>
      <c r="AC16" s="7">
        <v>4</v>
      </c>
      <c r="AD16" s="7">
        <v>3</v>
      </c>
      <c r="AE16" s="7">
        <v>2</v>
      </c>
      <c r="AF16" s="7">
        <v>1</v>
      </c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11</v>
      </c>
      <c r="I18" s="33" t="s">
        <v>0</v>
      </c>
      <c r="J18" s="141" t="s">
        <v>6</v>
      </c>
      <c r="K18" s="142"/>
      <c r="L18" s="32">
        <f>COUNTIF(C23:AG23,1)</f>
        <v>4</v>
      </c>
      <c r="M18" s="33" t="s">
        <v>0</v>
      </c>
      <c r="N18" s="141" t="s">
        <v>8</v>
      </c>
      <c r="O18" s="142"/>
      <c r="P18" s="32">
        <f>COUNTIF(C23:AG23,2)</f>
        <v>7</v>
      </c>
      <c r="Q18" s="34" t="s">
        <v>0</v>
      </c>
      <c r="R18" s="35"/>
      <c r="S18" s="148" t="s">
        <v>7</v>
      </c>
      <c r="T18" s="142"/>
      <c r="U18" s="32">
        <f>Y18+AC18</f>
        <v>20</v>
      </c>
      <c r="V18" s="33" t="s">
        <v>0</v>
      </c>
      <c r="W18" s="141" t="s">
        <v>9</v>
      </c>
      <c r="X18" s="142"/>
      <c r="Y18" s="32">
        <f>COUNTIF(C23:AG23,3)</f>
        <v>12</v>
      </c>
      <c r="Z18" s="33" t="s">
        <v>0</v>
      </c>
      <c r="AA18" s="141" t="s">
        <v>10</v>
      </c>
      <c r="AB18" s="142"/>
      <c r="AC18" s="14">
        <f>COUNTIF(C23:AG23,4)</f>
        <v>8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2</v>
      </c>
      <c r="H23" s="7">
        <v>2</v>
      </c>
      <c r="I23" s="7">
        <v>3</v>
      </c>
      <c r="J23" s="7">
        <v>4</v>
      </c>
      <c r="K23" s="7">
        <v>3</v>
      </c>
      <c r="L23" s="7">
        <v>3</v>
      </c>
      <c r="M23" s="7">
        <v>1</v>
      </c>
      <c r="N23" s="7">
        <v>2</v>
      </c>
      <c r="O23" s="7">
        <v>4</v>
      </c>
      <c r="P23" s="7">
        <v>3</v>
      </c>
      <c r="Q23" s="7">
        <v>3</v>
      </c>
      <c r="R23" s="7">
        <v>4</v>
      </c>
      <c r="S23" s="7">
        <v>3</v>
      </c>
      <c r="T23" s="7">
        <v>2</v>
      </c>
      <c r="U23" s="7">
        <v>2</v>
      </c>
      <c r="V23" s="7">
        <v>2</v>
      </c>
      <c r="W23" s="7">
        <v>3</v>
      </c>
      <c r="X23" s="7">
        <v>3</v>
      </c>
      <c r="Y23" s="7">
        <v>4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>○</v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/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/>
      </c>
      <c r="R24" s="7" t="str">
        <f t="shared" si="9"/>
        <v>○</v>
      </c>
      <c r="S24" s="7" t="str">
        <f t="shared" si="9"/>
        <v/>
      </c>
      <c r="T24" s="7" t="str">
        <f t="shared" si="9"/>
        <v>○</v>
      </c>
      <c r="U24" s="7" t="str">
        <f t="shared" si="9"/>
        <v>○</v>
      </c>
      <c r="V24" s="7" t="str">
        <f t="shared" si="9"/>
        <v>○</v>
      </c>
      <c r="W24" s="7" t="str">
        <f t="shared" si="9"/>
        <v/>
      </c>
      <c r="X24" s="7" t="str">
        <f t="shared" si="9"/>
        <v/>
      </c>
      <c r="Y24" s="7" t="str">
        <f t="shared" si="9"/>
        <v>○</v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>
        <v>2</v>
      </c>
      <c r="D26" s="28">
        <v>3</v>
      </c>
      <c r="E26" s="28">
        <v>1</v>
      </c>
      <c r="F26" s="28">
        <v>2</v>
      </c>
      <c r="G26" s="28">
        <v>1</v>
      </c>
      <c r="H26" s="28">
        <v>1</v>
      </c>
      <c r="I26" s="28">
        <v>2</v>
      </c>
      <c r="J26" s="28">
        <v>4</v>
      </c>
      <c r="K26" s="28">
        <v>3</v>
      </c>
      <c r="L26" s="28">
        <v>2</v>
      </c>
      <c r="M26" s="28">
        <v>3</v>
      </c>
      <c r="N26" s="28">
        <v>3</v>
      </c>
      <c r="O26" s="28">
        <v>2</v>
      </c>
      <c r="P26" s="28">
        <v>1</v>
      </c>
      <c r="Q26" s="28">
        <v>2</v>
      </c>
      <c r="R26" s="28">
        <v>3</v>
      </c>
      <c r="S26" s="28">
        <v>3</v>
      </c>
      <c r="T26" s="28">
        <v>4</v>
      </c>
      <c r="U26" s="28">
        <v>3</v>
      </c>
      <c r="V26" s="28">
        <v>2</v>
      </c>
      <c r="W26" s="28">
        <v>1</v>
      </c>
      <c r="X26" s="28">
        <v>4</v>
      </c>
      <c r="Y26" s="28">
        <v>3</v>
      </c>
      <c r="Z26" s="28">
        <v>3</v>
      </c>
      <c r="AA26" s="28">
        <v>4</v>
      </c>
      <c r="AB26" s="28">
        <v>3</v>
      </c>
      <c r="AC26" s="28">
        <v>1</v>
      </c>
      <c r="AD26" s="28">
        <v>2</v>
      </c>
      <c r="AE26" s="28">
        <v>4</v>
      </c>
      <c r="AF26" s="28">
        <v>4</v>
      </c>
      <c r="AG26" s="30">
        <v>3</v>
      </c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12</v>
      </c>
      <c r="Z28" s="32" t="s">
        <v>0</v>
      </c>
      <c r="AA28" s="141" t="s">
        <v>10</v>
      </c>
      <c r="AB28" s="142"/>
      <c r="AC28" s="31">
        <f>COUNTIF(C33:AF33,4)</f>
        <v>8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4</v>
      </c>
      <c r="F33" s="9">
        <v>3</v>
      </c>
      <c r="G33" s="9">
        <v>3</v>
      </c>
      <c r="H33" s="9">
        <v>4</v>
      </c>
      <c r="I33" s="9">
        <v>3</v>
      </c>
      <c r="J33" s="9">
        <v>1</v>
      </c>
      <c r="K33" s="9">
        <v>2</v>
      </c>
      <c r="L33" s="9">
        <v>4</v>
      </c>
      <c r="M33" s="9">
        <v>3</v>
      </c>
      <c r="N33" s="9">
        <v>3</v>
      </c>
      <c r="O33" s="9">
        <v>4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3</v>
      </c>
      <c r="V33" s="9">
        <v>4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3</v>
      </c>
      <c r="AC33" s="9">
        <v>4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>○</v>
      </c>
      <c r="F34" s="9" t="str">
        <f t="shared" si="14"/>
        <v/>
      </c>
      <c r="G34" s="9" t="str">
        <f t="shared" si="14"/>
        <v/>
      </c>
      <c r="H34" s="9" t="str">
        <f t="shared" si="14"/>
        <v>○</v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>○</v>
      </c>
      <c r="M34" s="9" t="str">
        <f t="shared" si="14"/>
        <v/>
      </c>
      <c r="N34" s="9" t="str">
        <f t="shared" si="14"/>
        <v/>
      </c>
      <c r="O34" s="9" t="str">
        <f t="shared" si="14"/>
        <v>○</v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/>
      </c>
      <c r="V34" s="9" t="str">
        <f t="shared" si="14"/>
        <v>○</v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/>
      </c>
      <c r="AC34" s="9" t="str">
        <f t="shared" si="14"/>
        <v>○</v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9</v>
      </c>
      <c r="I38" s="33" t="s">
        <v>0</v>
      </c>
      <c r="J38" s="141" t="s">
        <v>6</v>
      </c>
      <c r="K38" s="142"/>
      <c r="L38" s="32">
        <f>COUNTIF(C43:AG43,1)</f>
        <v>4</v>
      </c>
      <c r="M38" s="33" t="s">
        <v>0</v>
      </c>
      <c r="N38" s="141" t="s">
        <v>8</v>
      </c>
      <c r="O38" s="142"/>
      <c r="P38" s="32">
        <f>COUNTIF(C43:AG43,2)</f>
        <v>5</v>
      </c>
      <c r="Q38" s="34" t="s">
        <v>0</v>
      </c>
      <c r="R38" s="35"/>
      <c r="S38" s="146" t="s">
        <v>7</v>
      </c>
      <c r="T38" s="147"/>
      <c r="U38" s="37">
        <f>Y38+AC38</f>
        <v>22</v>
      </c>
      <c r="V38" s="32" t="s">
        <v>0</v>
      </c>
      <c r="W38" s="141" t="s">
        <v>9</v>
      </c>
      <c r="X38" s="142"/>
      <c r="Y38" s="37">
        <f>COUNTIF(C43:AG43,3)</f>
        <v>14</v>
      </c>
      <c r="Z38" s="32" t="s">
        <v>0</v>
      </c>
      <c r="AA38" s="141" t="s">
        <v>10</v>
      </c>
      <c r="AB38" s="142"/>
      <c r="AC38" s="31">
        <f>COUNTIF(C43:AG43,4)</f>
        <v>8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4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3</v>
      </c>
      <c r="M43" s="43">
        <v>4</v>
      </c>
      <c r="N43" s="43">
        <v>3</v>
      </c>
      <c r="O43" s="43">
        <v>1</v>
      </c>
      <c r="P43" s="43">
        <v>2</v>
      </c>
      <c r="Q43" s="43">
        <v>2</v>
      </c>
      <c r="R43" s="43">
        <v>3</v>
      </c>
      <c r="S43" s="43">
        <v>3</v>
      </c>
      <c r="T43" s="43">
        <v>4</v>
      </c>
      <c r="U43" s="43">
        <v>3</v>
      </c>
      <c r="V43" s="43">
        <v>1</v>
      </c>
      <c r="W43" s="43">
        <v>2</v>
      </c>
      <c r="X43" s="43">
        <v>4</v>
      </c>
      <c r="Y43" s="43">
        <v>3</v>
      </c>
      <c r="Z43" s="43">
        <v>3</v>
      </c>
      <c r="AA43" s="43">
        <v>4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3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>○</v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/>
      </c>
      <c r="M44" s="43" t="str">
        <f t="shared" si="19"/>
        <v>○</v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>○</v>
      </c>
      <c r="R44" s="43" t="str">
        <f t="shared" si="19"/>
        <v/>
      </c>
      <c r="S44" s="43" t="str">
        <f t="shared" si="19"/>
        <v/>
      </c>
      <c r="T44" s="43" t="str">
        <f t="shared" si="19"/>
        <v>○</v>
      </c>
      <c r="U44" s="43" t="str">
        <f t="shared" si="19"/>
        <v/>
      </c>
      <c r="V44" s="43" t="str">
        <f t="shared" si="19"/>
        <v/>
      </c>
      <c r="W44" s="43" t="str">
        <f t="shared" si="19"/>
        <v>○</v>
      </c>
      <c r="X44" s="43" t="str">
        <f t="shared" si="19"/>
        <v>○</v>
      </c>
      <c r="Y44" s="43" t="str">
        <f t="shared" si="19"/>
        <v/>
      </c>
      <c r="Z44" s="43" t="str">
        <f t="shared" si="19"/>
        <v/>
      </c>
      <c r="AA44" s="43" t="str">
        <f t="shared" si="19"/>
        <v>○</v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/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5</v>
      </c>
      <c r="M48" s="33" t="s">
        <v>0</v>
      </c>
      <c r="N48" s="141" t="s">
        <v>8</v>
      </c>
      <c r="O48" s="142"/>
      <c r="P48" s="32">
        <f>COUNTIF(C53:AG53,2)</f>
        <v>9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10</v>
      </c>
      <c r="Z48" s="33" t="s">
        <v>0</v>
      </c>
      <c r="AA48" s="141" t="s">
        <v>10</v>
      </c>
      <c r="AB48" s="142"/>
      <c r="AC48" s="32">
        <f>COUNTIF(C53:AG53,4)</f>
        <v>7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4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3</v>
      </c>
      <c r="J53" s="9">
        <v>4</v>
      </c>
      <c r="K53" s="9">
        <v>3</v>
      </c>
      <c r="L53" s="9">
        <v>1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3</v>
      </c>
      <c r="X53" s="9">
        <v>4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3</v>
      </c>
      <c r="AE53" s="9">
        <v>4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>○</v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/>
      </c>
      <c r="J54" s="9" t="str">
        <f t="shared" si="24"/>
        <v>○</v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/>
      </c>
      <c r="X54" s="9" t="str">
        <f t="shared" si="24"/>
        <v>○</v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/>
      </c>
      <c r="AE54" s="9" t="str">
        <f t="shared" si="24"/>
        <v>○</v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4</v>
      </c>
      <c r="M58" s="33" t="s">
        <v>0</v>
      </c>
      <c r="N58" s="141" t="s">
        <v>8</v>
      </c>
      <c r="O58" s="142"/>
      <c r="P58" s="32">
        <f>COUNTIF(C63:AF63,2)</f>
        <v>7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12</v>
      </c>
      <c r="Z58" s="33" t="s">
        <v>0</v>
      </c>
      <c r="AA58" s="141" t="s">
        <v>10</v>
      </c>
      <c r="AB58" s="142"/>
      <c r="AC58" s="32">
        <f>COUNTIF(C63:AF63,4)</f>
        <v>7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3</v>
      </c>
      <c r="G63" s="9">
        <v>4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3</v>
      </c>
      <c r="N63" s="9">
        <v>4</v>
      </c>
      <c r="O63" s="9">
        <v>4</v>
      </c>
      <c r="P63" s="9">
        <v>1</v>
      </c>
      <c r="Q63" s="9">
        <v>2</v>
      </c>
      <c r="R63" s="9">
        <v>2</v>
      </c>
      <c r="S63" s="9">
        <v>3</v>
      </c>
      <c r="T63" s="9">
        <v>3</v>
      </c>
      <c r="U63" s="9">
        <v>4</v>
      </c>
      <c r="V63" s="9">
        <v>3</v>
      </c>
      <c r="W63" s="9">
        <v>1</v>
      </c>
      <c r="X63" s="9">
        <v>2</v>
      </c>
      <c r="Y63" s="9">
        <v>2</v>
      </c>
      <c r="Z63" s="9">
        <v>3</v>
      </c>
      <c r="AA63" s="9">
        <v>4</v>
      </c>
      <c r="AB63" s="9">
        <v>3</v>
      </c>
      <c r="AC63" s="9">
        <v>3</v>
      </c>
      <c r="AD63" s="9">
        <v>1</v>
      </c>
      <c r="AE63" s="9">
        <v>2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/>
      </c>
      <c r="G64" s="9" t="str">
        <f t="shared" si="28"/>
        <v>○</v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/>
      </c>
      <c r="N64" s="9" t="str">
        <f t="shared" si="28"/>
        <v>○</v>
      </c>
      <c r="O64" s="9" t="str">
        <f t="shared" si="28"/>
        <v>○</v>
      </c>
      <c r="P64" s="9" t="str">
        <f t="shared" si="28"/>
        <v/>
      </c>
      <c r="Q64" s="9" t="str">
        <f t="shared" si="28"/>
        <v>○</v>
      </c>
      <c r="R64" s="9" t="str">
        <f t="shared" si="28"/>
        <v>○</v>
      </c>
      <c r="S64" s="9" t="str">
        <f t="shared" si="28"/>
        <v/>
      </c>
      <c r="T64" s="9" t="str">
        <f t="shared" si="28"/>
        <v/>
      </c>
      <c r="U64" s="9" t="str">
        <f t="shared" si="28"/>
        <v>○</v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>○</v>
      </c>
      <c r="Z64" s="9" t="str">
        <f t="shared" si="28"/>
        <v/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>○</v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5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14</v>
      </c>
      <c r="Z68" s="33" t="s">
        <v>0</v>
      </c>
      <c r="AA68" s="141" t="s">
        <v>10</v>
      </c>
      <c r="AB68" s="142"/>
      <c r="AC68" s="32">
        <f>COUNTIF(C73:AG73,4)</f>
        <v>8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4</v>
      </c>
      <c r="M73" s="9">
        <v>3</v>
      </c>
      <c r="N73" s="9">
        <v>1</v>
      </c>
      <c r="O73" s="9">
        <v>2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3</v>
      </c>
      <c r="Z73" s="9">
        <v>4</v>
      </c>
      <c r="AA73" s="9">
        <v>3</v>
      </c>
      <c r="AB73" s="9">
        <v>1</v>
      </c>
      <c r="AC73" s="9">
        <v>2</v>
      </c>
      <c r="AD73" s="9">
        <v>4</v>
      </c>
      <c r="AE73" s="9">
        <v>3</v>
      </c>
      <c r="AF73" s="9">
        <v>3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>○</v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/>
      </c>
      <c r="Z74" s="9" t="str">
        <f t="shared" si="32"/>
        <v>○</v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/>
      </c>
      <c r="AF74" s="9" t="str">
        <f t="shared" si="32"/>
        <v/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5</v>
      </c>
      <c r="M78" s="33" t="s">
        <v>0</v>
      </c>
      <c r="N78" s="141" t="s">
        <v>8</v>
      </c>
      <c r="O78" s="142"/>
      <c r="P78" s="32">
        <f>COUNTIF(C83:AF83,2)</f>
        <v>6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12</v>
      </c>
      <c r="Z78" s="46" t="s">
        <v>0</v>
      </c>
      <c r="AA78" s="149" t="s">
        <v>10</v>
      </c>
      <c r="AB78" s="150"/>
      <c r="AC78" s="45">
        <f>COUNTIF(C83:AF83,4)</f>
        <v>7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4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3</v>
      </c>
      <c r="W83" s="9">
        <v>4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3</v>
      </c>
      <c r="AD83" s="9">
        <v>4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>○</v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/>
      </c>
      <c r="W84" s="9" t="str">
        <f t="shared" si="36"/>
        <v>○</v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/>
      </c>
      <c r="AD84" s="9" t="str">
        <f t="shared" si="36"/>
        <v>○</v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7</v>
      </c>
      <c r="I88" s="33" t="s">
        <v>0</v>
      </c>
      <c r="J88" s="141" t="s">
        <v>6</v>
      </c>
      <c r="K88" s="142"/>
      <c r="L88" s="32">
        <f>COUNTIF(C93:AG93,1)</f>
        <v>3</v>
      </c>
      <c r="M88" s="33" t="s">
        <v>0</v>
      </c>
      <c r="N88" s="141" t="s">
        <v>8</v>
      </c>
      <c r="O88" s="142"/>
      <c r="P88" s="32">
        <f>COUNTIF(C93:AG93,2)</f>
        <v>4</v>
      </c>
      <c r="Q88" s="34" t="s">
        <v>0</v>
      </c>
      <c r="R88" s="35"/>
      <c r="S88" s="146" t="s">
        <v>7</v>
      </c>
      <c r="T88" s="147"/>
      <c r="U88" s="37">
        <f>Y88+AC88</f>
        <v>24</v>
      </c>
      <c r="V88" s="32" t="s">
        <v>0</v>
      </c>
      <c r="W88" s="141" t="s">
        <v>9</v>
      </c>
      <c r="X88" s="142"/>
      <c r="Y88" s="37">
        <f>COUNTIF(C93:AG93,3)</f>
        <v>11</v>
      </c>
      <c r="Z88" s="32" t="s">
        <v>0</v>
      </c>
      <c r="AA88" s="141" t="s">
        <v>10</v>
      </c>
      <c r="AB88" s="142"/>
      <c r="AC88" s="31">
        <f>COUNTIF(C93:AG93,4)</f>
        <v>13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3</v>
      </c>
      <c r="G93" s="9">
        <v>4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3</v>
      </c>
      <c r="N93" s="9">
        <v>4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3</v>
      </c>
      <c r="U93" s="9">
        <v>4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3</v>
      </c>
      <c r="AB93" s="9">
        <v>3</v>
      </c>
      <c r="AC93" s="9">
        <v>4</v>
      </c>
      <c r="AD93" s="9">
        <v>4</v>
      </c>
      <c r="AE93" s="9">
        <v>4</v>
      </c>
      <c r="AF93" s="9">
        <v>4</v>
      </c>
      <c r="AG93" s="9">
        <v>4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/>
      </c>
      <c r="F94" s="9" t="str">
        <f t="shared" si="40"/>
        <v/>
      </c>
      <c r="G94" s="9" t="str">
        <f t="shared" si="40"/>
        <v>○</v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/>
      </c>
      <c r="N94" s="9" t="str">
        <f t="shared" si="40"/>
        <v>○</v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/>
      </c>
      <c r="U94" s="9" t="str">
        <f t="shared" si="40"/>
        <v>○</v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>○</v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9</v>
      </c>
      <c r="I99" s="33" t="s">
        <v>0</v>
      </c>
      <c r="J99" s="141" t="s">
        <v>6</v>
      </c>
      <c r="K99" s="142"/>
      <c r="L99" s="32">
        <f>COUNTIF(C104:AG104,1)</f>
        <v>4</v>
      </c>
      <c r="M99" s="33" t="s">
        <v>0</v>
      </c>
      <c r="N99" s="141" t="s">
        <v>8</v>
      </c>
      <c r="O99" s="142"/>
      <c r="P99" s="32">
        <f>COUNTIF(C104:AG104,2)</f>
        <v>5</v>
      </c>
      <c r="Q99" s="34" t="s">
        <v>0</v>
      </c>
      <c r="R99" s="35"/>
      <c r="S99" s="146" t="s">
        <v>7</v>
      </c>
      <c r="T99" s="147"/>
      <c r="U99" s="37">
        <f>Y99+AC99</f>
        <v>22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10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G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tr">
        <f t="shared" si="43"/>
        <v>水</v>
      </c>
      <c r="AH103"/>
    </row>
    <row r="104" spans="2:34" ht="24" customHeight="1" x14ac:dyDescent="0.15">
      <c r="B104" s="24" t="s">
        <v>14</v>
      </c>
      <c r="C104" s="9">
        <v>4</v>
      </c>
      <c r="D104" s="9">
        <v>4</v>
      </c>
      <c r="E104" s="9">
        <v>4</v>
      </c>
      <c r="F104" s="9">
        <v>1</v>
      </c>
      <c r="G104" s="9">
        <v>2</v>
      </c>
      <c r="H104" s="9">
        <v>4</v>
      </c>
      <c r="I104" s="9">
        <v>3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2</v>
      </c>
      <c r="P104" s="9">
        <v>3</v>
      </c>
      <c r="Q104" s="9">
        <v>3</v>
      </c>
      <c r="R104" s="9">
        <v>4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3</v>
      </c>
      <c r="Y104" s="9">
        <v>4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3</v>
      </c>
      <c r="AF104" s="9">
        <v>4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/>
      </c>
      <c r="G105" s="9" t="str">
        <f t="shared" si="44"/>
        <v>○</v>
      </c>
      <c r="H105" s="9" t="str">
        <f t="shared" si="44"/>
        <v>○</v>
      </c>
      <c r="I105" s="9" t="str">
        <f t="shared" si="44"/>
        <v/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>○</v>
      </c>
      <c r="O105" s="9" t="str">
        <f t="shared" si="44"/>
        <v>○</v>
      </c>
      <c r="P105" s="9" t="str">
        <f t="shared" si="44"/>
        <v/>
      </c>
      <c r="Q105" s="9" t="str">
        <f t="shared" si="44"/>
        <v/>
      </c>
      <c r="R105" s="9" t="str">
        <f t="shared" si="44"/>
        <v>○</v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/>
      </c>
      <c r="Y105" s="9" t="str">
        <f t="shared" si="44"/>
        <v>○</v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/>
      </c>
      <c r="AF105" s="9" t="str">
        <f t="shared" si="44"/>
        <v>○</v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10</v>
      </c>
      <c r="I109" s="33" t="s">
        <v>0</v>
      </c>
      <c r="J109" s="141" t="s">
        <v>6</v>
      </c>
      <c r="K109" s="142"/>
      <c r="L109" s="32">
        <f>COUNTIF(C114:AE114,1)</f>
        <v>4</v>
      </c>
      <c r="M109" s="33" t="s">
        <v>0</v>
      </c>
      <c r="N109" s="141" t="s">
        <v>8</v>
      </c>
      <c r="O109" s="142"/>
      <c r="P109" s="32">
        <f>COUNTIF(C114:AE114,2)</f>
        <v>6</v>
      </c>
      <c r="Q109" s="34" t="s">
        <v>0</v>
      </c>
      <c r="R109" s="35"/>
      <c r="S109" s="146" t="s">
        <v>7</v>
      </c>
      <c r="T109" s="147"/>
      <c r="U109" s="37">
        <f>Y109+AC109</f>
        <v>18</v>
      </c>
      <c r="V109" s="32" t="s">
        <v>0</v>
      </c>
      <c r="W109" s="141" t="s">
        <v>9</v>
      </c>
      <c r="X109" s="142"/>
      <c r="Y109" s="37">
        <f>COUNTIF(C114:AE114,3)</f>
        <v>10</v>
      </c>
      <c r="Z109" s="32" t="s">
        <v>0</v>
      </c>
      <c r="AA109" s="141" t="s">
        <v>10</v>
      </c>
      <c r="AB109" s="142"/>
      <c r="AC109" s="31">
        <f>COUNTIF(C114:AE114,4)</f>
        <v>8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3</v>
      </c>
      <c r="H114" s="9">
        <v>4</v>
      </c>
      <c r="I114" s="9">
        <v>3</v>
      </c>
      <c r="J114" s="9">
        <v>1</v>
      </c>
      <c r="K114" s="9">
        <v>2</v>
      </c>
      <c r="L114" s="9">
        <v>4</v>
      </c>
      <c r="M114" s="9">
        <v>2</v>
      </c>
      <c r="N114" s="9">
        <v>3</v>
      </c>
      <c r="O114" s="9">
        <v>4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3</v>
      </c>
      <c r="V114" s="9">
        <v>4</v>
      </c>
      <c r="W114" s="9">
        <v>3</v>
      </c>
      <c r="X114" s="9">
        <v>1</v>
      </c>
      <c r="Y114" s="9">
        <v>2</v>
      </c>
      <c r="Z114" s="9">
        <v>2</v>
      </c>
      <c r="AA114" s="9">
        <v>4</v>
      </c>
      <c r="AB114" s="9">
        <v>3</v>
      </c>
      <c r="AC114" s="9">
        <v>4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/>
      </c>
      <c r="H115" s="9" t="str">
        <f t="shared" si="48"/>
        <v>○</v>
      </c>
      <c r="I115" s="9" t="str">
        <f t="shared" si="48"/>
        <v/>
      </c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tr">
        <f t="shared" si="48"/>
        <v>○</v>
      </c>
      <c r="N115" s="9" t="str">
        <f t="shared" si="48"/>
        <v/>
      </c>
      <c r="O115" s="9" t="str">
        <f t="shared" si="48"/>
        <v>○</v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/>
      </c>
      <c r="V115" s="9" t="str">
        <f t="shared" si="48"/>
        <v>○</v>
      </c>
      <c r="W115" s="9" t="str">
        <f t="shared" si="48"/>
        <v/>
      </c>
      <c r="X115" s="9" t="str">
        <f t="shared" si="48"/>
        <v/>
      </c>
      <c r="Y115" s="9" t="str">
        <f t="shared" si="48"/>
        <v>○</v>
      </c>
      <c r="Z115" s="9" t="str">
        <f t="shared" si="48"/>
        <v>○</v>
      </c>
      <c r="AA115" s="9" t="str">
        <f t="shared" si="48"/>
        <v>○</v>
      </c>
      <c r="AB115" s="9" t="str">
        <f t="shared" si="48"/>
        <v/>
      </c>
      <c r="AC115" s="9" t="str">
        <f t="shared" si="48"/>
        <v>○</v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5</v>
      </c>
      <c r="M119" s="33" t="s">
        <v>0</v>
      </c>
      <c r="N119" s="141" t="s">
        <v>8</v>
      </c>
      <c r="O119" s="142"/>
      <c r="P119" s="32">
        <f>COUNTIF(C124:AG124,2)</f>
        <v>6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12</v>
      </c>
      <c r="Z119" s="32" t="s">
        <v>0</v>
      </c>
      <c r="AA119" s="141" t="s">
        <v>10</v>
      </c>
      <c r="AB119" s="142"/>
      <c r="AC119" s="31">
        <f>COUNTIF(C124:AG124,4)</f>
        <v>8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3</v>
      </c>
      <c r="H124" s="9">
        <v>4</v>
      </c>
      <c r="I124" s="9">
        <v>3</v>
      </c>
      <c r="J124" s="9">
        <v>1</v>
      </c>
      <c r="K124" s="9">
        <v>2</v>
      </c>
      <c r="L124" s="9">
        <v>4</v>
      </c>
      <c r="M124" s="9">
        <v>4</v>
      </c>
      <c r="N124" s="9">
        <v>3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3</v>
      </c>
      <c r="V124" s="9">
        <v>2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3</v>
      </c>
      <c r="AC124" s="9">
        <v>4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/>
      </c>
      <c r="H125" s="9" t="str">
        <f t="shared" si="52"/>
        <v>○</v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>○</v>
      </c>
      <c r="M125" s="9" t="str">
        <f t="shared" si="52"/>
        <v>○</v>
      </c>
      <c r="N125" s="9" t="str">
        <f t="shared" si="52"/>
        <v/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/>
      </c>
      <c r="V125" s="9" t="str">
        <f t="shared" si="52"/>
        <v>○</v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/>
      </c>
      <c r="AC125" s="9" t="str">
        <f t="shared" si="52"/>
        <v>○</v>
      </c>
      <c r="AD125" s="9" t="str">
        <f t="shared" si="52"/>
        <v/>
      </c>
      <c r="AE125" s="9" t="str">
        <f t="shared" si="52"/>
        <v/>
      </c>
      <c r="AF125" s="9" t="str">
        <f t="shared" si="52"/>
        <v>○</v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9">
      <selection activeCell="P131" sqref="P131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109">
      <selection activeCell="AH124" sqref="AH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26">
      <selection activeCell="P131" sqref="P131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9">
      <selection activeCell="P131" sqref="P131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9">
      <selection activeCell="P131" sqref="P131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109">
      <selection activeCell="AH124" sqref="AH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53">
      <selection activeCell="P131" sqref="P131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N14" sqref="N1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1940" priority="301">
      <formula>$C$13=2</formula>
    </cfRule>
    <cfRule type="expression" dxfId="1939" priority="302">
      <formula>$C$13=1</formula>
    </cfRule>
  </conditionalFormatting>
  <conditionalFormatting sqref="C12:C16">
    <cfRule type="expression" dxfId="1938" priority="94">
      <formula>$C$13=2</formula>
    </cfRule>
    <cfRule type="expression" dxfId="1937" priority="95">
      <formula>$C$13=1</formula>
    </cfRule>
  </conditionalFormatting>
  <conditionalFormatting sqref="C19:C24">
    <cfRule type="expression" dxfId="1936" priority="170">
      <formula>$C$23=2</formula>
    </cfRule>
    <cfRule type="expression" dxfId="1935" priority="171">
      <formula>$C$23=1</formula>
    </cfRule>
  </conditionalFormatting>
  <conditionalFormatting sqref="C25:C26">
    <cfRule type="expression" dxfId="1934" priority="136">
      <formula>$S$13=2</formula>
    </cfRule>
    <cfRule type="expression" dxfId="1933" priority="137">
      <formula>$S$13=1</formula>
    </cfRule>
  </conditionalFormatting>
  <conditionalFormatting sqref="C45:C46">
    <cfRule type="expression" dxfId="1932" priority="150">
      <formula>C$43=2</formula>
    </cfRule>
    <cfRule type="expression" dxfId="1931" priority="151">
      <formula>C$43=1</formula>
    </cfRule>
  </conditionalFormatting>
  <conditionalFormatting sqref="C110:AE117">
    <cfRule type="expression" dxfId="1930" priority="180">
      <formula>C$114=2</formula>
    </cfRule>
    <cfRule type="expression" dxfId="1929" priority="181">
      <formula>C$114=1</formula>
    </cfRule>
  </conditionalFormatting>
  <conditionalFormatting sqref="C29:AF36">
    <cfRule type="expression" dxfId="1928" priority="210">
      <formula>C$33=2</formula>
    </cfRule>
    <cfRule type="expression" dxfId="1927" priority="211">
      <formula>C$33=1</formula>
    </cfRule>
  </conditionalFormatting>
  <conditionalFormatting sqref="C59:AF64 C66:AF66 F65:AE65 C65:D65">
    <cfRule type="expression" dxfId="1926" priority="200">
      <formula>C$63=2</formula>
    </cfRule>
    <cfRule type="expression" dxfId="1925" priority="201">
      <formula>C$63=1</formula>
    </cfRule>
  </conditionalFormatting>
  <conditionalFormatting sqref="C79:AF84 C86:AF86 D85:AF85">
    <cfRule type="expression" dxfId="1924" priority="192">
      <formula>C$83=2</formula>
    </cfRule>
    <cfRule type="expression" dxfId="1923" priority="193">
      <formula>C$83=1</formula>
    </cfRule>
  </conditionalFormatting>
  <conditionalFormatting sqref="C39:AG44 C46:AG46 C45:J45 L45:AG45">
    <cfRule type="expression" dxfId="1922" priority="206">
      <formula>C$43=2</formula>
    </cfRule>
    <cfRule type="expression" dxfId="1921" priority="207">
      <formula>C$43=1</formula>
    </cfRule>
  </conditionalFormatting>
  <conditionalFormatting sqref="C49:AG56">
    <cfRule type="expression" dxfId="1920" priority="204">
      <formula>C$53=2</formula>
    </cfRule>
    <cfRule type="expression" dxfId="1919" priority="205">
      <formula>C$53=1</formula>
    </cfRule>
  </conditionalFormatting>
  <conditionalFormatting sqref="C69:AG74 C76:AG76 E75 G75:AG75">
    <cfRule type="expression" dxfId="1918" priority="148">
      <formula>C$73=2</formula>
    </cfRule>
    <cfRule type="expression" dxfId="1917" priority="149">
      <formula>C$73=1</formula>
    </cfRule>
  </conditionalFormatting>
  <conditionalFormatting sqref="C89:AG94 C96:AG96 G95:J95 L95:AG95">
    <cfRule type="expression" dxfId="1916" priority="146">
      <formula>C$93=2</formula>
    </cfRule>
    <cfRule type="expression" dxfId="1915" priority="147">
      <formula>C$93=1</formula>
    </cfRule>
  </conditionalFormatting>
  <conditionalFormatting sqref="C100:AG105 C107:AG107 C106:G106 K106:AG106">
    <cfRule type="expression" dxfId="1914" priority="174">
      <formula>C$104=2</formula>
    </cfRule>
    <cfRule type="expression" dxfId="1913" priority="175">
      <formula>C$104=1</formula>
    </cfRule>
  </conditionalFormatting>
  <conditionalFormatting sqref="C120:AG127">
    <cfRule type="expression" dxfId="1912" priority="176">
      <formula>C$124=2</formula>
    </cfRule>
    <cfRule type="expression" dxfId="1911" priority="177">
      <formula>C$124=1</formula>
    </cfRule>
  </conditionalFormatting>
  <conditionalFormatting sqref="D9">
    <cfRule type="expression" dxfId="1910" priority="293">
      <formula>D13=2</formula>
    </cfRule>
    <cfRule type="expression" dxfId="1909" priority="294">
      <formula>D13=1</formula>
    </cfRule>
  </conditionalFormatting>
  <conditionalFormatting sqref="D12">
    <cfRule type="expression" dxfId="1908" priority="292">
      <formula>$D$13=1</formula>
    </cfRule>
  </conditionalFormatting>
  <conditionalFormatting sqref="D12:D16">
    <cfRule type="expression" dxfId="1907" priority="93">
      <formula>$D$13=2</formula>
    </cfRule>
  </conditionalFormatting>
  <conditionalFormatting sqref="D15">
    <cfRule type="expression" dxfId="1906" priority="289">
      <formula>$D$13=1</formula>
    </cfRule>
  </conditionalFormatting>
  <conditionalFormatting sqref="D19:D26">
    <cfRule type="expression" dxfId="1905" priority="168">
      <formula>$D$23=2</formula>
    </cfRule>
    <cfRule type="expression" dxfId="1904" priority="169">
      <formula>$D$23=1</formula>
    </cfRule>
  </conditionalFormatting>
  <conditionalFormatting sqref="E9">
    <cfRule type="expression" dxfId="1903" priority="286">
      <formula>$E$13=2</formula>
    </cfRule>
    <cfRule type="expression" dxfId="1902" priority="287">
      <formula>$E$13=1</formula>
    </cfRule>
  </conditionalFormatting>
  <conditionalFormatting sqref="E12:E16">
    <cfRule type="expression" dxfId="1901" priority="91">
      <formula>$E$13=2</formula>
    </cfRule>
    <cfRule type="expression" dxfId="1900" priority="92">
      <formula>$E$13=1</formula>
    </cfRule>
  </conditionalFormatting>
  <conditionalFormatting sqref="E24:E26">
    <cfRule type="expression" dxfId="1899" priority="166">
      <formula>E$23=2</formula>
    </cfRule>
    <cfRule type="expression" dxfId="1898" priority="167">
      <formula>E$23=1</formula>
    </cfRule>
  </conditionalFormatting>
  <conditionalFormatting sqref="E19:F23">
    <cfRule type="expression" dxfId="1897" priority="214">
      <formula>E$23=2</formula>
    </cfRule>
    <cfRule type="expression" dxfId="1896" priority="215">
      <formula>E$23=1</formula>
    </cfRule>
  </conditionalFormatting>
  <conditionalFormatting sqref="F9:F14">
    <cfRule type="expression" dxfId="1895" priority="278">
      <formula>$F$13=2</formula>
    </cfRule>
    <cfRule type="expression" dxfId="1894" priority="279">
      <formula>$F$13=1</formula>
    </cfRule>
  </conditionalFormatting>
  <conditionalFormatting sqref="F15">
    <cfRule type="expression" dxfId="1893" priority="160">
      <formula>$S$13=2</formula>
    </cfRule>
    <cfRule type="expression" dxfId="1892" priority="161">
      <formula>$S$13=1</formula>
    </cfRule>
  </conditionalFormatting>
  <conditionalFormatting sqref="F16">
    <cfRule type="expression" dxfId="1891" priority="89">
      <formula>$F$13=2</formula>
    </cfRule>
    <cfRule type="expression" dxfId="1890" priority="90">
      <formula>$F$13=1</formula>
    </cfRule>
  </conditionalFormatting>
  <conditionalFormatting sqref="F24">
    <cfRule type="expression" dxfId="1889" priority="164">
      <formula>F$23=2</formula>
    </cfRule>
    <cfRule type="expression" dxfId="1888" priority="165">
      <formula>F$23=1</formula>
    </cfRule>
  </conditionalFormatting>
  <conditionalFormatting sqref="F25:I26">
    <cfRule type="expression" dxfId="1887" priority="152">
      <formula>F$23=2</formula>
    </cfRule>
    <cfRule type="expression" dxfId="1886" priority="153">
      <formula>F$23=1</formula>
    </cfRule>
  </conditionalFormatting>
  <conditionalFormatting sqref="G9:G16">
    <cfRule type="expression" dxfId="1885" priority="87">
      <formula>$G$13=2</formula>
    </cfRule>
    <cfRule type="expression" dxfId="1884" priority="88">
      <formula>$G$13=1</formula>
    </cfRule>
  </conditionalFormatting>
  <conditionalFormatting sqref="G23:N24">
    <cfRule type="expression" dxfId="1883" priority="124">
      <formula>G$23=2</formula>
    </cfRule>
    <cfRule type="expression" dxfId="1882" priority="125">
      <formula>G$23=1</formula>
    </cfRule>
  </conditionalFormatting>
  <conditionalFormatting sqref="G19:AG22">
    <cfRule type="expression" dxfId="1881" priority="212">
      <formula>G$23=2</formula>
    </cfRule>
    <cfRule type="expression" dxfId="1880" priority="213">
      <formula>G$23=1</formula>
    </cfRule>
  </conditionalFormatting>
  <conditionalFormatting sqref="H9:H16">
    <cfRule type="expression" dxfId="1879" priority="85">
      <formula>$H$13=2</formula>
    </cfRule>
    <cfRule type="expression" dxfId="1878" priority="86">
      <formula>$H$13=1</formula>
    </cfRule>
  </conditionalFormatting>
  <conditionalFormatting sqref="I9:I16">
    <cfRule type="expression" dxfId="1877" priority="83">
      <formula>$I$13=2</formula>
    </cfRule>
    <cfRule type="expression" dxfId="1876" priority="84">
      <formula>$I$13=1</formula>
    </cfRule>
  </conditionalFormatting>
  <conditionalFormatting sqref="J9:J14">
    <cfRule type="expression" dxfId="1875" priority="270">
      <formula>$J$13=2</formula>
    </cfRule>
    <cfRule type="expression" dxfId="1874" priority="271">
      <formula>$J$13=1</formula>
    </cfRule>
  </conditionalFormatting>
  <conditionalFormatting sqref="J15">
    <cfRule type="expression" dxfId="1873" priority="158">
      <formula>$C$13=2</formula>
    </cfRule>
    <cfRule type="expression" dxfId="1872" priority="159">
      <formula>$C$13=1</formula>
    </cfRule>
  </conditionalFormatting>
  <conditionalFormatting sqref="J16">
    <cfRule type="expression" dxfId="1871" priority="81">
      <formula>$J$13=2</formula>
    </cfRule>
    <cfRule type="expression" dxfId="1870" priority="82">
      <formula>$J$13=1</formula>
    </cfRule>
  </conditionalFormatting>
  <conditionalFormatting sqref="J25:L26">
    <cfRule type="expression" dxfId="1869" priority="102">
      <formula>$S$13=2</formula>
    </cfRule>
    <cfRule type="expression" dxfId="1868" priority="103">
      <formula>$S$13=1</formula>
    </cfRule>
  </conditionalFormatting>
  <conditionalFormatting sqref="K9:K14">
    <cfRule type="expression" dxfId="1867" priority="268">
      <formula>$K$13=2</formula>
    </cfRule>
    <cfRule type="expression" dxfId="1866" priority="269">
      <formula>$K$13=1</formula>
    </cfRule>
  </conditionalFormatting>
  <conditionalFormatting sqref="K15">
    <cfRule type="expression" dxfId="1865" priority="142">
      <formula>$S$13=2</formula>
    </cfRule>
    <cfRule type="expression" dxfId="1864" priority="143">
      <formula>$S$13=1</formula>
    </cfRule>
  </conditionalFormatting>
  <conditionalFormatting sqref="K16">
    <cfRule type="expression" dxfId="1863" priority="79">
      <formula>$K$13=2</formula>
    </cfRule>
    <cfRule type="expression" dxfId="1862" priority="80">
      <formula>$K$13=1</formula>
    </cfRule>
  </conditionalFormatting>
  <conditionalFormatting sqref="L9:L16">
    <cfRule type="expression" dxfId="1861" priority="77">
      <formula>$L$13=2</formula>
    </cfRule>
    <cfRule type="expression" dxfId="1860" priority="78">
      <formula>$L$13=1</formula>
    </cfRule>
  </conditionalFormatting>
  <conditionalFormatting sqref="M9:M12">
    <cfRule type="expression" dxfId="1859" priority="264">
      <formula>$M$13=2</formula>
    </cfRule>
    <cfRule type="expression" dxfId="1858" priority="265">
      <formula>$M$13=1</formula>
    </cfRule>
  </conditionalFormatting>
  <conditionalFormatting sqref="M13:M14">
    <cfRule type="expression" dxfId="1857" priority="134">
      <formula>$K$13=2</formula>
    </cfRule>
    <cfRule type="expression" dxfId="1856" priority="135">
      <formula>$K$13=1</formula>
    </cfRule>
  </conditionalFormatting>
  <conditionalFormatting sqref="M15">
    <cfRule type="expression" dxfId="1855" priority="132">
      <formula>$S$13=2</formula>
    </cfRule>
    <cfRule type="expression" dxfId="1854" priority="133">
      <formula>$S$13=1</formula>
    </cfRule>
  </conditionalFormatting>
  <conditionalFormatting sqref="M16">
    <cfRule type="expression" dxfId="1853" priority="37">
      <formula>$K$13=2</formula>
    </cfRule>
    <cfRule type="expression" dxfId="1852" priority="38">
      <formula>$K$13=1</formula>
    </cfRule>
  </conditionalFormatting>
  <conditionalFormatting sqref="M25:N26">
    <cfRule type="expression" dxfId="1851" priority="96">
      <formula>M$23=2</formula>
    </cfRule>
    <cfRule type="expression" dxfId="1850" priority="97">
      <formula>M$23=1</formula>
    </cfRule>
  </conditionalFormatting>
  <conditionalFormatting sqref="N9:N16">
    <cfRule type="expression" dxfId="1849" priority="75">
      <formula>$N$13=2</formula>
    </cfRule>
    <cfRule type="expression" dxfId="1848" priority="76">
      <formula>$N$13=1</formula>
    </cfRule>
  </conditionalFormatting>
  <conditionalFormatting sqref="O9:O16">
    <cfRule type="expression" dxfId="1847" priority="73">
      <formula>$O$13=2</formula>
    </cfRule>
    <cfRule type="expression" dxfId="1846" priority="74">
      <formula>$O$13=1</formula>
    </cfRule>
  </conditionalFormatting>
  <conditionalFormatting sqref="O23:AG26">
    <cfRule type="expression" dxfId="1845" priority="98">
      <formula>O$23=2</formula>
    </cfRule>
    <cfRule type="expression" dxfId="1844" priority="99">
      <formula>O$23=1</formula>
    </cfRule>
  </conditionalFormatting>
  <conditionalFormatting sqref="P9:P16">
    <cfRule type="expression" dxfId="1843" priority="69">
      <formula>$P$13=2</formula>
    </cfRule>
    <cfRule type="expression" dxfId="1842" priority="70">
      <formula>$P$13=1</formula>
    </cfRule>
  </conditionalFormatting>
  <conditionalFormatting sqref="Q9:Q14 Q16">
    <cfRule type="expression" dxfId="1841" priority="71">
      <formula>$Q$13=2</formula>
    </cfRule>
    <cfRule type="expression" dxfId="1840" priority="72">
      <formula>$Q$13=1</formula>
    </cfRule>
  </conditionalFormatting>
  <conditionalFormatting sqref="R9:R16">
    <cfRule type="expression" dxfId="1839" priority="67">
      <formula>$R$13=2</formula>
    </cfRule>
    <cfRule type="expression" dxfId="1838" priority="68">
      <formula>$R$13=1</formula>
    </cfRule>
  </conditionalFormatting>
  <conditionalFormatting sqref="S9:S16">
    <cfRule type="expression" dxfId="1837" priority="65">
      <formula>$S$13=2</formula>
    </cfRule>
    <cfRule type="expression" dxfId="1836" priority="66">
      <formula>$S$13=1</formula>
    </cfRule>
  </conditionalFormatting>
  <conditionalFormatting sqref="T9:T14">
    <cfRule type="expression" dxfId="1835" priority="250">
      <formula>$T$13=2</formula>
    </cfRule>
    <cfRule type="expression" dxfId="1834" priority="251">
      <formula>$T$13=1</formula>
    </cfRule>
  </conditionalFormatting>
  <conditionalFormatting sqref="T16">
    <cfRule type="expression" dxfId="1833" priority="63">
      <formula>$T$13=2</formula>
    </cfRule>
    <cfRule type="expression" dxfId="1832" priority="64">
      <formula>$T$13=1</formula>
    </cfRule>
  </conditionalFormatting>
  <conditionalFormatting sqref="U9:U16">
    <cfRule type="expression" dxfId="1831" priority="61">
      <formula>$U$13=2</formula>
    </cfRule>
    <cfRule type="expression" dxfId="1830" priority="62">
      <formula>$U$13=1</formula>
    </cfRule>
  </conditionalFormatting>
  <conditionalFormatting sqref="V9:V16">
    <cfRule type="expression" dxfId="1829" priority="59">
      <formula>$V$13=2</formula>
    </cfRule>
    <cfRule type="expression" dxfId="1828" priority="60">
      <formula>$V$13=1</formula>
    </cfRule>
  </conditionalFormatting>
  <conditionalFormatting sqref="W9:W16">
    <cfRule type="expression" dxfId="1827" priority="57">
      <formula>$W$13=2</formula>
    </cfRule>
    <cfRule type="expression" dxfId="1826" priority="58">
      <formula>$W$13=1</formula>
    </cfRule>
  </conditionalFormatting>
  <conditionalFormatting sqref="X9:X14">
    <cfRule type="expression" dxfId="1825" priority="242">
      <formula>$X$13=2</formula>
    </cfRule>
    <cfRule type="expression" dxfId="1824" priority="243">
      <formula>$X$13=1</formula>
    </cfRule>
  </conditionalFormatting>
  <conditionalFormatting sqref="X15">
    <cfRule type="expression" dxfId="1823" priority="154">
      <formula>$Q$13=2</formula>
    </cfRule>
    <cfRule type="expression" dxfId="1822" priority="155">
      <formula>$Q$13=1</formula>
    </cfRule>
  </conditionalFormatting>
  <conditionalFormatting sqref="X16">
    <cfRule type="expression" dxfId="1821" priority="55">
      <formula>$X$13=2</formula>
    </cfRule>
    <cfRule type="expression" dxfId="1820" priority="56">
      <formula>$X$13=1</formula>
    </cfRule>
  </conditionalFormatting>
  <conditionalFormatting sqref="Y9:Y14 Y16">
    <cfRule type="expression" dxfId="1819" priority="53">
      <formula>$Y$13=2</formula>
    </cfRule>
    <cfRule type="expression" dxfId="1818" priority="54">
      <formula>$Y$13=1</formula>
    </cfRule>
  </conditionalFormatting>
  <conditionalFormatting sqref="Z9:Z16">
    <cfRule type="expression" dxfId="1817" priority="51">
      <formula>$Z$13=2</formula>
    </cfRule>
    <cfRule type="expression" dxfId="1816" priority="52">
      <formula>$Z$13=1</formula>
    </cfRule>
  </conditionalFormatting>
  <conditionalFormatting sqref="AA9:AA14">
    <cfRule type="expression" dxfId="1815" priority="236">
      <formula>$AA$13=2</formula>
    </cfRule>
    <cfRule type="expression" dxfId="1814" priority="237">
      <formula>$AA$13=1</formula>
    </cfRule>
  </conditionalFormatting>
  <conditionalFormatting sqref="AA16">
    <cfRule type="expression" dxfId="1813" priority="49">
      <formula>$AA$13=2</formula>
    </cfRule>
    <cfRule type="expression" dxfId="1812" priority="50">
      <formula>$AA$13=1</formula>
    </cfRule>
  </conditionalFormatting>
  <conditionalFormatting sqref="AB9:AB16">
    <cfRule type="expression" dxfId="1811" priority="47">
      <formula>$AB$13=2</formula>
    </cfRule>
    <cfRule type="expression" dxfId="1810" priority="48">
      <formula>$AB$13=1</formula>
    </cfRule>
  </conditionalFormatting>
  <conditionalFormatting sqref="AC9:AC16">
    <cfRule type="expression" dxfId="1809" priority="45">
      <formula>$AC$13=2</formula>
    </cfRule>
    <cfRule type="expression" dxfId="1808" priority="46">
      <formula>$AC$13=1</formula>
    </cfRule>
  </conditionalFormatting>
  <conditionalFormatting sqref="AD9:AD14">
    <cfRule type="expression" dxfId="1807" priority="230">
      <formula>$AD$13=2</formula>
    </cfRule>
    <cfRule type="expression" dxfId="1806" priority="231">
      <formula>$AD$13=1</formula>
    </cfRule>
  </conditionalFormatting>
  <conditionalFormatting sqref="AD15">
    <cfRule type="expression" dxfId="1805" priority="138">
      <formula>$AE$13=2</formula>
    </cfRule>
    <cfRule type="expression" dxfId="1804" priority="139">
      <formula>$AE$13=1</formula>
    </cfRule>
  </conditionalFormatting>
  <conditionalFormatting sqref="AD16">
    <cfRule type="expression" dxfId="1803" priority="43">
      <formula>$AD$13=2</formula>
    </cfRule>
    <cfRule type="expression" dxfId="1802" priority="44">
      <formula>$AD$13=1</formula>
    </cfRule>
  </conditionalFormatting>
  <conditionalFormatting sqref="AE9:AE16">
    <cfRule type="expression" dxfId="1801" priority="41">
      <formula>$AE$13=2</formula>
    </cfRule>
    <cfRule type="expression" dxfId="1800" priority="42">
      <formula>$AE$13=1</formula>
    </cfRule>
  </conditionalFormatting>
  <conditionalFormatting sqref="AE110:AE113">
    <cfRule type="expression" dxfId="1799" priority="173">
      <formula>$AE$114=0</formula>
    </cfRule>
  </conditionalFormatting>
  <conditionalFormatting sqref="AF6">
    <cfRule type="expression" dxfId="1798" priority="172">
      <formula>$AF$6&lt;105</formula>
    </cfRule>
  </conditionalFormatting>
  <conditionalFormatting sqref="AF9:AF16">
    <cfRule type="expression" dxfId="1797" priority="39">
      <formula>$AF$13=2</formula>
    </cfRule>
    <cfRule type="expression" dxfId="1796" priority="40">
      <formula>$AF$13=1</formula>
    </cfRule>
  </conditionalFormatting>
  <conditionalFormatting sqref="AG9:AG16">
    <cfRule type="expression" dxfId="1795" priority="224">
      <formula>$AG$13=2</formula>
    </cfRule>
    <cfRule type="expression" dxfId="1794" priority="225">
      <formula>$AG$13=1</formula>
    </cfRule>
  </conditionalFormatting>
  <conditionalFormatting sqref="Q15">
    <cfRule type="expression" dxfId="1793" priority="35">
      <formula>$S$13=2</formula>
    </cfRule>
    <cfRule type="expression" dxfId="1792" priority="36">
      <formula>$S$13=1</formula>
    </cfRule>
  </conditionalFormatting>
  <conditionalFormatting sqref="T15">
    <cfRule type="expression" dxfId="1791" priority="33">
      <formula>$S$13=2</formula>
    </cfRule>
    <cfRule type="expression" dxfId="1790" priority="34">
      <formula>$S$13=1</formula>
    </cfRule>
  </conditionalFormatting>
  <conditionalFormatting sqref="AA15">
    <cfRule type="expression" dxfId="1789" priority="31">
      <formula>$AC$13=2</formula>
    </cfRule>
    <cfRule type="expression" dxfId="1788" priority="32">
      <formula>$AC$13=1</formula>
    </cfRule>
  </conditionalFormatting>
  <conditionalFormatting sqref="Y15">
    <cfRule type="expression" dxfId="1787" priority="29">
      <formula>Y$23=2</formula>
    </cfRule>
    <cfRule type="expression" dxfId="1786" priority="30">
      <formula>Y$23=1</formula>
    </cfRule>
  </conditionalFormatting>
  <conditionalFormatting sqref="K45">
    <cfRule type="expression" dxfId="1785" priority="27">
      <formula>K$23=2</formula>
    </cfRule>
    <cfRule type="expression" dxfId="1784" priority="28">
      <formula>K$23=1</formula>
    </cfRule>
  </conditionalFormatting>
  <conditionalFormatting sqref="D75">
    <cfRule type="expression" dxfId="1783" priority="23">
      <formula>D$63=2</formula>
    </cfRule>
    <cfRule type="expression" dxfId="1782" priority="24">
      <formula>D$63=1</formula>
    </cfRule>
  </conditionalFormatting>
  <conditionalFormatting sqref="F75">
    <cfRule type="expression" dxfId="1781" priority="21">
      <formula>F$63=2</formula>
    </cfRule>
    <cfRule type="expression" dxfId="1780" priority="22">
      <formula>F$63=1</formula>
    </cfRule>
  </conditionalFormatting>
  <conditionalFormatting sqref="C75">
    <cfRule type="expression" dxfId="1779" priority="19">
      <formula>C$63=2</formula>
    </cfRule>
    <cfRule type="expression" dxfId="1778" priority="20">
      <formula>C$63=1</formula>
    </cfRule>
  </conditionalFormatting>
  <conditionalFormatting sqref="AF65">
    <cfRule type="expression" dxfId="1777" priority="17">
      <formula>AF$63=2</formula>
    </cfRule>
    <cfRule type="expression" dxfId="1776" priority="18">
      <formula>AF$63=1</formula>
    </cfRule>
  </conditionalFormatting>
  <conditionalFormatting sqref="C95:F95">
    <cfRule type="expression" dxfId="1775" priority="13">
      <formula>C$23=2</formula>
    </cfRule>
    <cfRule type="expression" dxfId="1774" priority="14">
      <formula>C$23=1</formula>
    </cfRule>
  </conditionalFormatting>
  <conditionalFormatting sqref="K95">
    <cfRule type="expression" dxfId="1773" priority="9">
      <formula>K$23=2</formula>
    </cfRule>
    <cfRule type="expression" dxfId="1772" priority="10">
      <formula>K$23=1</formula>
    </cfRule>
  </conditionalFormatting>
  <conditionalFormatting sqref="H106:I106">
    <cfRule type="expression" dxfId="1771" priority="7">
      <formula>H$93=2</formula>
    </cfRule>
    <cfRule type="expression" dxfId="1770" priority="8">
      <formula>H$93=1</formula>
    </cfRule>
  </conditionalFormatting>
  <conditionalFormatting sqref="J106">
    <cfRule type="expression" dxfId="1769" priority="5">
      <formula>J$93=2</formula>
    </cfRule>
    <cfRule type="expression" dxfId="1768" priority="6">
      <formula>J$93=1</formula>
    </cfRule>
  </conditionalFormatting>
  <conditionalFormatting sqref="C85">
    <cfRule type="expression" dxfId="1767" priority="3">
      <formula>C$23=2</formula>
    </cfRule>
    <cfRule type="expression" dxfId="1766" priority="4">
      <formula>C$23=1</formula>
    </cfRule>
  </conditionalFormatting>
  <conditionalFormatting sqref="E65">
    <cfRule type="expression" dxfId="1765" priority="1">
      <formula>E$23=2</formula>
    </cfRule>
    <cfRule type="expression" dxfId="1764" priority="2">
      <formula>E$23=1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98" zoomScaleNormal="75" zoomScaleSheetLayoutView="80" workbookViewId="0">
      <selection activeCell="M95" sqref="M95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66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131</v>
      </c>
      <c r="G6" s="13" t="s">
        <v>0</v>
      </c>
      <c r="H6" s="145" t="s">
        <v>6</v>
      </c>
      <c r="I6" s="136"/>
      <c r="J6" s="11">
        <f>L8+L18+L28+L38+L48+L58+L68+L78+L88+L99+L109+L119</f>
        <v>59</v>
      </c>
      <c r="K6" s="13" t="s">
        <v>0</v>
      </c>
      <c r="L6" s="145" t="s">
        <v>8</v>
      </c>
      <c r="M6" s="136"/>
      <c r="N6" s="11">
        <f>P8+P18+P28+P38+P48+P58+P68+P78+P88+P99+P109+P119</f>
        <v>72</v>
      </c>
      <c r="O6" s="4" t="s">
        <v>0</v>
      </c>
      <c r="P6" s="12" t="s">
        <v>11</v>
      </c>
      <c r="Q6" s="11"/>
      <c r="R6" s="11">
        <f>U8+U18+U28+U38+U48+U58+U68+U78+U88+U99+U109+U119</f>
        <v>234</v>
      </c>
      <c r="S6" s="13" t="s">
        <v>0</v>
      </c>
      <c r="T6" s="145" t="s">
        <v>9</v>
      </c>
      <c r="U6" s="136"/>
      <c r="V6" s="11">
        <f>Y8+Y18+Y28+Y38+Y48+Y58+Y68+Y78+Y88+Y99+Y109+Y119</f>
        <v>141</v>
      </c>
      <c r="W6" s="13" t="s">
        <v>0</v>
      </c>
      <c r="X6" s="145" t="s">
        <v>10</v>
      </c>
      <c r="Y6" s="136"/>
      <c r="Z6" s="11">
        <f>AC8+AC18+AC28+AC38+AC48+AC58+AC68+AC78+AC88+AC99+AC109+AC119</f>
        <v>93</v>
      </c>
      <c r="AA6" s="4" t="s">
        <v>0</v>
      </c>
      <c r="AC6" s="135" t="s">
        <v>12</v>
      </c>
      <c r="AD6" s="136"/>
      <c r="AE6" s="136"/>
      <c r="AF6" s="22">
        <f>N6+Z6</f>
        <v>165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5</v>
      </c>
      <c r="M8" s="15" t="s">
        <v>0</v>
      </c>
      <c r="N8" s="141" t="s">
        <v>8</v>
      </c>
      <c r="O8" s="142"/>
      <c r="P8" s="14">
        <f>COUNTIF(C13:AG13,2)</f>
        <v>4</v>
      </c>
      <c r="Q8" s="16" t="s">
        <v>0</v>
      </c>
      <c r="S8" s="148" t="s">
        <v>7</v>
      </c>
      <c r="T8" s="142"/>
      <c r="U8" s="14">
        <f>Y8+AC8</f>
        <v>21</v>
      </c>
      <c r="V8" s="15" t="s">
        <v>0</v>
      </c>
      <c r="W8" s="141" t="s">
        <v>9</v>
      </c>
      <c r="X8" s="142"/>
      <c r="Y8" s="14">
        <f>COUNTIF(C13:AG13,3)</f>
        <v>12</v>
      </c>
      <c r="Z8" s="15" t="s">
        <v>0</v>
      </c>
      <c r="AA8" s="141" t="s">
        <v>10</v>
      </c>
      <c r="AB8" s="142"/>
      <c r="AC8" s="14">
        <f>COUNTIF(C13:AG13,4)</f>
        <v>9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3</v>
      </c>
      <c r="F13" s="9">
        <v>3</v>
      </c>
      <c r="G13" s="9">
        <v>4</v>
      </c>
      <c r="H13" s="9">
        <v>1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1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2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/>
      </c>
      <c r="F14" s="9" t="str">
        <f t="shared" si="4"/>
        <v/>
      </c>
      <c r="G14" s="9" t="str">
        <f t="shared" si="4"/>
        <v>○</v>
      </c>
      <c r="H14" s="9" t="str">
        <f t="shared" si="4"/>
        <v/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/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>○</v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12</v>
      </c>
      <c r="I18" s="33" t="s">
        <v>0</v>
      </c>
      <c r="J18" s="141" t="s">
        <v>6</v>
      </c>
      <c r="K18" s="142"/>
      <c r="L18" s="32">
        <f>COUNTIF(C23:AG23,1)</f>
        <v>3</v>
      </c>
      <c r="M18" s="33" t="s">
        <v>0</v>
      </c>
      <c r="N18" s="141" t="s">
        <v>8</v>
      </c>
      <c r="O18" s="142"/>
      <c r="P18" s="32">
        <f>COUNTIF(C23:AG23,2)</f>
        <v>9</v>
      </c>
      <c r="Q18" s="34" t="s">
        <v>0</v>
      </c>
      <c r="R18" s="35"/>
      <c r="S18" s="148" t="s">
        <v>7</v>
      </c>
      <c r="T18" s="142"/>
      <c r="U18" s="32">
        <f>Y18+AC18</f>
        <v>19</v>
      </c>
      <c r="V18" s="33" t="s">
        <v>0</v>
      </c>
      <c r="W18" s="141" t="s">
        <v>9</v>
      </c>
      <c r="X18" s="142"/>
      <c r="Y18" s="32">
        <f>COUNTIF(C23:AG23,3)</f>
        <v>10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2</v>
      </c>
      <c r="G23" s="7">
        <v>2</v>
      </c>
      <c r="H23" s="7">
        <v>2</v>
      </c>
      <c r="I23" s="7">
        <v>4</v>
      </c>
      <c r="J23" s="7">
        <v>3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4</v>
      </c>
      <c r="Q23" s="7">
        <v>3</v>
      </c>
      <c r="R23" s="7">
        <v>3</v>
      </c>
      <c r="S23" s="7">
        <v>4</v>
      </c>
      <c r="T23" s="7">
        <v>2</v>
      </c>
      <c r="U23" s="7">
        <v>2</v>
      </c>
      <c r="V23" s="7">
        <v>2</v>
      </c>
      <c r="W23" s="7">
        <v>4</v>
      </c>
      <c r="X23" s="7">
        <v>3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>○</v>
      </c>
      <c r="G24" s="7" t="str">
        <f t="shared" si="9"/>
        <v>○</v>
      </c>
      <c r="H24" s="7" t="str">
        <f t="shared" si="9"/>
        <v>○</v>
      </c>
      <c r="I24" s="7" t="str">
        <f t="shared" si="9"/>
        <v>○</v>
      </c>
      <c r="J24" s="7" t="str">
        <f t="shared" si="9"/>
        <v/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>○</v>
      </c>
      <c r="Q24" s="7" t="str">
        <f t="shared" si="9"/>
        <v/>
      </c>
      <c r="R24" s="7" t="str">
        <f t="shared" si="9"/>
        <v/>
      </c>
      <c r="S24" s="7" t="str">
        <f t="shared" si="9"/>
        <v>○</v>
      </c>
      <c r="T24" s="7" t="str">
        <f t="shared" si="9"/>
        <v>○</v>
      </c>
      <c r="U24" s="7" t="str">
        <f t="shared" si="9"/>
        <v>○</v>
      </c>
      <c r="V24" s="7" t="str">
        <f t="shared" si="9"/>
        <v>○</v>
      </c>
      <c r="W24" s="7" t="str">
        <f t="shared" si="9"/>
        <v>○</v>
      </c>
      <c r="X24" s="7" t="str">
        <f t="shared" si="9"/>
        <v/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>IF(AF23=4,"○",IF(AF23=2,"○",""))</f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15</v>
      </c>
      <c r="Z28" s="32" t="s">
        <v>0</v>
      </c>
      <c r="AA28" s="141" t="s">
        <v>10</v>
      </c>
      <c r="AB28" s="142"/>
      <c r="AC28" s="31">
        <f>COUNTIF(C33:AF33,4)</f>
        <v>5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3</v>
      </c>
      <c r="F33" s="9">
        <v>4</v>
      </c>
      <c r="G33" s="9">
        <v>3</v>
      </c>
      <c r="H33" s="9">
        <v>3</v>
      </c>
      <c r="I33" s="9">
        <v>3</v>
      </c>
      <c r="J33" s="9">
        <v>1</v>
      </c>
      <c r="K33" s="9">
        <v>2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4</v>
      </c>
      <c r="U33" s="9">
        <v>3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4</v>
      </c>
      <c r="AB33" s="9">
        <v>3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/>
      </c>
      <c r="F34" s="9" t="str">
        <f t="shared" si="14"/>
        <v>○</v>
      </c>
      <c r="G34" s="9" t="str">
        <f t="shared" si="14"/>
        <v/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/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>○</v>
      </c>
      <c r="U34" s="9" t="str">
        <f t="shared" si="14"/>
        <v/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>○</v>
      </c>
      <c r="AB34" s="9" t="str">
        <f t="shared" si="14"/>
        <v/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7</v>
      </c>
      <c r="I38" s="33" t="s">
        <v>0</v>
      </c>
      <c r="J38" s="141" t="s">
        <v>6</v>
      </c>
      <c r="K38" s="142"/>
      <c r="L38" s="32">
        <f>COUNTIF(C43:AG43,1)</f>
        <v>3</v>
      </c>
      <c r="M38" s="33" t="s">
        <v>0</v>
      </c>
      <c r="N38" s="141" t="s">
        <v>8</v>
      </c>
      <c r="O38" s="142"/>
      <c r="P38" s="32">
        <f>COUNTIF(C43:AG43,2)</f>
        <v>4</v>
      </c>
      <c r="Q38" s="34" t="s">
        <v>0</v>
      </c>
      <c r="R38" s="35"/>
      <c r="S38" s="146" t="s">
        <v>7</v>
      </c>
      <c r="T38" s="147"/>
      <c r="U38" s="37">
        <f>Y38+AC38</f>
        <v>24</v>
      </c>
      <c r="V38" s="32" t="s">
        <v>0</v>
      </c>
      <c r="W38" s="141" t="s">
        <v>9</v>
      </c>
      <c r="X38" s="142"/>
      <c r="Y38" s="37">
        <f>COUNTIF(C43:AG43,3)</f>
        <v>14</v>
      </c>
      <c r="Z38" s="32" t="s">
        <v>0</v>
      </c>
      <c r="AA38" s="141" t="s">
        <v>10</v>
      </c>
      <c r="AB38" s="142"/>
      <c r="AC38" s="31">
        <f>COUNTIF(C43:AG43,4)</f>
        <v>10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4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4</v>
      </c>
      <c r="L43" s="43">
        <v>3</v>
      </c>
      <c r="M43" s="43">
        <v>3</v>
      </c>
      <c r="N43" s="43">
        <v>3</v>
      </c>
      <c r="O43" s="43">
        <v>1</v>
      </c>
      <c r="P43" s="43">
        <v>2</v>
      </c>
      <c r="Q43" s="43">
        <v>2</v>
      </c>
      <c r="R43" s="43">
        <v>4</v>
      </c>
      <c r="S43" s="43">
        <v>3</v>
      </c>
      <c r="T43" s="43">
        <v>3</v>
      </c>
      <c r="U43" s="43">
        <v>4</v>
      </c>
      <c r="V43" s="43">
        <v>3</v>
      </c>
      <c r="W43" s="43">
        <v>3</v>
      </c>
      <c r="X43" s="43">
        <v>4</v>
      </c>
      <c r="Y43" s="43">
        <v>4</v>
      </c>
      <c r="Z43" s="43">
        <v>3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4</v>
      </c>
      <c r="AG43" s="43">
        <v>3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>○</v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>○</v>
      </c>
      <c r="L44" s="43" t="str">
        <f t="shared" si="19"/>
        <v/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>○</v>
      </c>
      <c r="R44" s="43" t="str">
        <f t="shared" si="19"/>
        <v>○</v>
      </c>
      <c r="S44" s="43" t="str">
        <f t="shared" si="19"/>
        <v/>
      </c>
      <c r="T44" s="43" t="str">
        <f t="shared" si="19"/>
        <v/>
      </c>
      <c r="U44" s="43" t="str">
        <f t="shared" si="19"/>
        <v>○</v>
      </c>
      <c r="V44" s="43" t="str">
        <f t="shared" si="19"/>
        <v/>
      </c>
      <c r="W44" s="43" t="str">
        <f t="shared" si="19"/>
        <v/>
      </c>
      <c r="X44" s="43" t="str">
        <f t="shared" si="19"/>
        <v>○</v>
      </c>
      <c r="Y44" s="43" t="str">
        <f t="shared" si="19"/>
        <v>○</v>
      </c>
      <c r="Z44" s="43" t="str">
        <f t="shared" si="19"/>
        <v/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>○</v>
      </c>
      <c r="AG44" s="43" t="str">
        <f t="shared" si="19"/>
        <v/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5</v>
      </c>
      <c r="M48" s="33" t="s">
        <v>0</v>
      </c>
      <c r="N48" s="141" t="s">
        <v>8</v>
      </c>
      <c r="O48" s="142"/>
      <c r="P48" s="32">
        <f>COUNTIF(C53:AG53,2)</f>
        <v>9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11</v>
      </c>
      <c r="Z48" s="33" t="s">
        <v>0</v>
      </c>
      <c r="AA48" s="141" t="s">
        <v>10</v>
      </c>
      <c r="AB48" s="142"/>
      <c r="AC48" s="32">
        <f>COUNTIF(C53:AG53,4)</f>
        <v>6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4</v>
      </c>
      <c r="I53" s="9">
        <v>3</v>
      </c>
      <c r="J53" s="9">
        <v>3</v>
      </c>
      <c r="K53" s="9">
        <v>3</v>
      </c>
      <c r="L53" s="9">
        <v>1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4</v>
      </c>
      <c r="W53" s="9">
        <v>3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4</v>
      </c>
      <c r="AD53" s="9">
        <v>3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>○</v>
      </c>
      <c r="I54" s="9" t="str">
        <f t="shared" si="24"/>
        <v/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>○</v>
      </c>
      <c r="W54" s="9" t="str">
        <f t="shared" si="24"/>
        <v/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>○</v>
      </c>
      <c r="AD54" s="9" t="str">
        <f t="shared" si="24"/>
        <v/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6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13</v>
      </c>
      <c r="Z58" s="33" t="s">
        <v>0</v>
      </c>
      <c r="AA58" s="141" t="s">
        <v>10</v>
      </c>
      <c r="AB58" s="142"/>
      <c r="AC58" s="32">
        <f>COUNTIF(C63:AF63,4)</f>
        <v>6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4</v>
      </c>
      <c r="F63" s="9">
        <v>3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4</v>
      </c>
      <c r="M63" s="9">
        <v>3</v>
      </c>
      <c r="N63" s="9">
        <v>3</v>
      </c>
      <c r="O63" s="9">
        <v>3</v>
      </c>
      <c r="P63" s="9">
        <v>1</v>
      </c>
      <c r="Q63" s="9">
        <v>2</v>
      </c>
      <c r="R63" s="9">
        <v>1</v>
      </c>
      <c r="S63" s="9">
        <v>4</v>
      </c>
      <c r="T63" s="9">
        <v>3</v>
      </c>
      <c r="U63" s="9">
        <v>3</v>
      </c>
      <c r="V63" s="9">
        <v>3</v>
      </c>
      <c r="W63" s="9">
        <v>1</v>
      </c>
      <c r="X63" s="9">
        <v>2</v>
      </c>
      <c r="Y63" s="9">
        <v>1</v>
      </c>
      <c r="Z63" s="9">
        <v>4</v>
      </c>
      <c r="AA63" s="9">
        <v>3</v>
      </c>
      <c r="AB63" s="9">
        <v>3</v>
      </c>
      <c r="AC63" s="9">
        <v>3</v>
      </c>
      <c r="AD63" s="9">
        <v>1</v>
      </c>
      <c r="AE63" s="9">
        <v>2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>○</v>
      </c>
      <c r="F64" s="9" t="str">
        <f t="shared" si="28"/>
        <v/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>○</v>
      </c>
      <c r="M64" s="9" t="str">
        <f t="shared" si="28"/>
        <v/>
      </c>
      <c r="N64" s="9" t="str">
        <f t="shared" si="28"/>
        <v/>
      </c>
      <c r="O64" s="9" t="str">
        <f t="shared" si="28"/>
        <v/>
      </c>
      <c r="P64" s="9" t="str">
        <f t="shared" si="28"/>
        <v/>
      </c>
      <c r="Q64" s="9" t="str">
        <f t="shared" si="28"/>
        <v>○</v>
      </c>
      <c r="R64" s="9" t="str">
        <f t="shared" si="28"/>
        <v/>
      </c>
      <c r="S64" s="9" t="str">
        <f t="shared" si="28"/>
        <v>○</v>
      </c>
      <c r="T64" s="9" t="str">
        <f t="shared" si="28"/>
        <v/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/>
      </c>
      <c r="Z64" s="9" t="str">
        <f t="shared" si="28"/>
        <v>○</v>
      </c>
      <c r="AA64" s="9" t="str">
        <f t="shared" si="28"/>
        <v/>
      </c>
      <c r="AB64" s="9" t="str">
        <f t="shared" si="28"/>
        <v/>
      </c>
      <c r="AC64" s="9" t="str">
        <f t="shared" si="28"/>
        <v/>
      </c>
      <c r="AD64" s="9" t="str">
        <f t="shared" si="28"/>
        <v/>
      </c>
      <c r="AE64" s="9" t="str">
        <f t="shared" si="28"/>
        <v>○</v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5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12</v>
      </c>
      <c r="Z68" s="33" t="s">
        <v>0</v>
      </c>
      <c r="AA68" s="141" t="s">
        <v>10</v>
      </c>
      <c r="AB68" s="142"/>
      <c r="AC68" s="32">
        <f>COUNTIF(C73:AG73,4)</f>
        <v>10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4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2</v>
      </c>
      <c r="Q73" s="9">
        <v>4</v>
      </c>
      <c r="R73" s="9">
        <v>3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4</v>
      </c>
      <c r="Y73" s="9">
        <v>3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>○</v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>○</v>
      </c>
      <c r="R74" s="9" t="str">
        <f t="shared" si="32"/>
        <v/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>○</v>
      </c>
      <c r="Y74" s="9" t="str">
        <f t="shared" si="32"/>
        <v/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>○</v>
      </c>
      <c r="AF74" s="9" t="str">
        <f t="shared" si="32"/>
        <v>○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6</v>
      </c>
      <c r="M78" s="33" t="s">
        <v>0</v>
      </c>
      <c r="N78" s="141" t="s">
        <v>8</v>
      </c>
      <c r="O78" s="142"/>
      <c r="P78" s="32">
        <f>COUNTIF(C83:AF83,2)</f>
        <v>5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12</v>
      </c>
      <c r="Z78" s="46" t="s">
        <v>0</v>
      </c>
      <c r="AA78" s="149" t="s">
        <v>10</v>
      </c>
      <c r="AB78" s="150"/>
      <c r="AC78" s="45">
        <f>COUNTIF(C83:AF83,4)</f>
        <v>7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116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117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18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115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115">
        <v>2</v>
      </c>
      <c r="F83" s="9">
        <v>1</v>
      </c>
      <c r="G83" s="9">
        <v>4</v>
      </c>
      <c r="H83" s="9">
        <v>3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4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4</v>
      </c>
      <c r="V83" s="9">
        <v>3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4</v>
      </c>
      <c r="AC83" s="9">
        <v>3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/>
      <c r="D84" s="9"/>
      <c r="E84" s="9"/>
      <c r="F84" s="9"/>
      <c r="G84" s="9" t="s">
        <v>78</v>
      </c>
      <c r="H84" s="9"/>
      <c r="I84" s="9"/>
      <c r="J84" s="9"/>
      <c r="K84" s="115"/>
      <c r="L84" s="114"/>
      <c r="M84" s="9" t="s">
        <v>78</v>
      </c>
      <c r="N84" s="9" t="s">
        <v>78</v>
      </c>
      <c r="O84" s="9" t="str">
        <f t="shared" ref="O84" si="36">IF(O83=4,"○",IF(O83=2,"○",""))</f>
        <v>○</v>
      </c>
      <c r="P84" s="9"/>
      <c r="Q84" s="9"/>
      <c r="R84" s="9"/>
      <c r="S84" s="9" t="str">
        <f t="shared" ref="S84" si="37">IF(S83=4,"○",IF(S83=2,"○",""))</f>
        <v>○</v>
      </c>
      <c r="T84" s="9" t="s">
        <v>78</v>
      </c>
      <c r="U84" s="9" t="s">
        <v>78</v>
      </c>
      <c r="V84" s="9"/>
      <c r="W84" s="9"/>
      <c r="X84" s="9"/>
      <c r="Y84" s="9"/>
      <c r="Z84" s="9" t="str">
        <f t="shared" ref="Z84:AB84" si="38">IF(Z83=4,"○",IF(Z83=2,"○",""))</f>
        <v>○</v>
      </c>
      <c r="AA84" s="9" t="str">
        <f t="shared" si="38"/>
        <v>○</v>
      </c>
      <c r="AB84" s="9" t="str">
        <f t="shared" si="38"/>
        <v>○</v>
      </c>
      <c r="AC84" s="9"/>
      <c r="AD84" s="9"/>
      <c r="AE84" s="9"/>
      <c r="AF84" s="9"/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19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14</v>
      </c>
      <c r="I88" s="33" t="s">
        <v>0</v>
      </c>
      <c r="J88" s="141" t="s">
        <v>6</v>
      </c>
      <c r="K88" s="142"/>
      <c r="L88" s="32">
        <f>COUNTIF(C93:AG93,1)</f>
        <v>5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37">
        <f>Y88+AC88</f>
        <v>17</v>
      </c>
      <c r="V88" s="32" t="s">
        <v>0</v>
      </c>
      <c r="W88" s="141" t="s">
        <v>9</v>
      </c>
      <c r="X88" s="142"/>
      <c r="Y88" s="37">
        <f>COUNTIF(C93:AG93,3)</f>
        <v>9</v>
      </c>
      <c r="Z88" s="32" t="s">
        <v>0</v>
      </c>
      <c r="AA88" s="141" t="s">
        <v>10</v>
      </c>
      <c r="AB88" s="142"/>
      <c r="AC88" s="31">
        <f>COUNTIF(C93:AG93,4)</f>
        <v>8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9">DATE($B$2,$B88,C89)</f>
        <v>45627</v>
      </c>
      <c r="D90" s="3">
        <f t="shared" si="39"/>
        <v>45628</v>
      </c>
      <c r="E90" s="3">
        <f t="shared" si="39"/>
        <v>45629</v>
      </c>
      <c r="F90" s="3">
        <f t="shared" si="39"/>
        <v>45630</v>
      </c>
      <c r="G90" s="3">
        <f t="shared" si="39"/>
        <v>45631</v>
      </c>
      <c r="H90" s="3">
        <f t="shared" si="39"/>
        <v>45632</v>
      </c>
      <c r="I90" s="3">
        <f t="shared" si="39"/>
        <v>45633</v>
      </c>
      <c r="J90" s="3">
        <f t="shared" si="39"/>
        <v>45634</v>
      </c>
      <c r="K90" s="3">
        <f t="shared" si="39"/>
        <v>45635</v>
      </c>
      <c r="L90" s="3">
        <f t="shared" si="39"/>
        <v>45636</v>
      </c>
      <c r="M90" s="3">
        <f t="shared" si="39"/>
        <v>45637</v>
      </c>
      <c r="N90" s="3">
        <f t="shared" si="39"/>
        <v>45638</v>
      </c>
      <c r="O90" s="3">
        <f t="shared" si="39"/>
        <v>45639</v>
      </c>
      <c r="P90" s="3">
        <f t="shared" si="39"/>
        <v>45640</v>
      </c>
      <c r="Q90" s="3">
        <f t="shared" si="39"/>
        <v>45641</v>
      </c>
      <c r="R90" s="3">
        <f t="shared" si="39"/>
        <v>45642</v>
      </c>
      <c r="S90" s="3">
        <f t="shared" si="39"/>
        <v>45643</v>
      </c>
      <c r="T90" s="3">
        <f t="shared" si="39"/>
        <v>45644</v>
      </c>
      <c r="U90" s="3">
        <f t="shared" si="39"/>
        <v>45645</v>
      </c>
      <c r="V90" s="3">
        <f t="shared" si="39"/>
        <v>45646</v>
      </c>
      <c r="W90" s="3">
        <f t="shared" si="39"/>
        <v>45647</v>
      </c>
      <c r="X90" s="3">
        <f t="shared" si="39"/>
        <v>45648</v>
      </c>
      <c r="Y90" s="3">
        <f t="shared" si="39"/>
        <v>45649</v>
      </c>
      <c r="Z90" s="3">
        <f t="shared" si="39"/>
        <v>45650</v>
      </c>
      <c r="AA90" s="3">
        <f t="shared" si="39"/>
        <v>45651</v>
      </c>
      <c r="AB90" s="3">
        <f t="shared" si="39"/>
        <v>45652</v>
      </c>
      <c r="AC90" s="3">
        <f t="shared" si="39"/>
        <v>45653</v>
      </c>
      <c r="AD90" s="3">
        <f t="shared" si="39"/>
        <v>45654</v>
      </c>
      <c r="AE90" s="3">
        <f t="shared" si="39"/>
        <v>45655</v>
      </c>
      <c r="AF90" s="3">
        <f t="shared" si="39"/>
        <v>45656</v>
      </c>
      <c r="AG90" s="3">
        <f t="shared" si="39"/>
        <v>45657</v>
      </c>
      <c r="AH90"/>
    </row>
    <row r="91" spans="2:34" ht="15" hidden="1" customHeight="1" x14ac:dyDescent="0.15">
      <c r="C91" s="1">
        <f t="shared" ref="C91:AG91" si="40">WEEKDAY(C90,2)</f>
        <v>7</v>
      </c>
      <c r="D91" s="1">
        <f t="shared" si="40"/>
        <v>1</v>
      </c>
      <c r="E91" s="1">
        <f t="shared" si="40"/>
        <v>2</v>
      </c>
      <c r="F91" s="1">
        <f t="shared" si="40"/>
        <v>3</v>
      </c>
      <c r="G91" s="1">
        <f t="shared" si="40"/>
        <v>4</v>
      </c>
      <c r="H91" s="1">
        <f t="shared" si="40"/>
        <v>5</v>
      </c>
      <c r="I91" s="1">
        <f t="shared" si="40"/>
        <v>6</v>
      </c>
      <c r="J91" s="1">
        <f t="shared" si="40"/>
        <v>7</v>
      </c>
      <c r="K91" s="1">
        <f t="shared" si="40"/>
        <v>1</v>
      </c>
      <c r="L91" s="1">
        <f t="shared" si="40"/>
        <v>2</v>
      </c>
      <c r="M91" s="1">
        <f t="shared" si="40"/>
        <v>3</v>
      </c>
      <c r="N91" s="1">
        <f t="shared" si="40"/>
        <v>4</v>
      </c>
      <c r="O91" s="1">
        <f t="shared" si="40"/>
        <v>5</v>
      </c>
      <c r="P91" s="1">
        <f t="shared" si="40"/>
        <v>6</v>
      </c>
      <c r="Q91" s="1">
        <f t="shared" si="40"/>
        <v>7</v>
      </c>
      <c r="R91" s="1">
        <f t="shared" si="40"/>
        <v>1</v>
      </c>
      <c r="S91" s="1">
        <f t="shared" si="40"/>
        <v>2</v>
      </c>
      <c r="T91" s="1">
        <f t="shared" si="40"/>
        <v>3</v>
      </c>
      <c r="U91" s="1">
        <f t="shared" si="40"/>
        <v>4</v>
      </c>
      <c r="V91" s="1">
        <f t="shared" si="40"/>
        <v>5</v>
      </c>
      <c r="W91" s="1">
        <f t="shared" si="40"/>
        <v>6</v>
      </c>
      <c r="X91" s="1">
        <f t="shared" si="40"/>
        <v>7</v>
      </c>
      <c r="Y91" s="1">
        <f t="shared" si="40"/>
        <v>1</v>
      </c>
      <c r="Z91" s="1">
        <f t="shared" si="40"/>
        <v>2</v>
      </c>
      <c r="AA91" s="1">
        <f t="shared" si="40"/>
        <v>3</v>
      </c>
      <c r="AB91" s="1">
        <f t="shared" si="40"/>
        <v>4</v>
      </c>
      <c r="AC91" s="1">
        <f t="shared" si="40"/>
        <v>5</v>
      </c>
      <c r="AD91" s="1">
        <f t="shared" si="40"/>
        <v>6</v>
      </c>
      <c r="AE91" s="1">
        <f t="shared" si="40"/>
        <v>7</v>
      </c>
      <c r="AF91" s="1">
        <f t="shared" si="40"/>
        <v>1</v>
      </c>
      <c r="AG91" s="1">
        <f t="shared" si="40"/>
        <v>2</v>
      </c>
      <c r="AH91"/>
    </row>
    <row r="92" spans="2:34" ht="22.5" customHeight="1" x14ac:dyDescent="0.15">
      <c r="B92" s="7" t="s">
        <v>1</v>
      </c>
      <c r="C92" s="9" t="str">
        <f>CHOOSE(WEEKDAY(C90),"日","月","火","水","木","金","土")</f>
        <v>日</v>
      </c>
      <c r="D92" s="9" t="str">
        <f t="shared" ref="D92:AG92" si="41">CHOOSE(WEEKDAY(D90),"日","月","火","水","木","金","土")</f>
        <v>月</v>
      </c>
      <c r="E92" s="9" t="str">
        <f t="shared" si="41"/>
        <v>火</v>
      </c>
      <c r="F92" s="9" t="str">
        <f t="shared" si="41"/>
        <v>水</v>
      </c>
      <c r="G92" s="9" t="str">
        <f t="shared" si="41"/>
        <v>木</v>
      </c>
      <c r="H92" s="9" t="str">
        <f t="shared" si="41"/>
        <v>金</v>
      </c>
      <c r="I92" s="9" t="str">
        <f t="shared" si="41"/>
        <v>土</v>
      </c>
      <c r="J92" s="9" t="s">
        <v>0</v>
      </c>
      <c r="K92" s="9" t="str">
        <f t="shared" si="41"/>
        <v>月</v>
      </c>
      <c r="L92" s="9" t="str">
        <f t="shared" si="41"/>
        <v>火</v>
      </c>
      <c r="M92" s="9" t="str">
        <f t="shared" si="41"/>
        <v>水</v>
      </c>
      <c r="N92" s="9" t="str">
        <f t="shared" si="41"/>
        <v>木</v>
      </c>
      <c r="O92" s="9" t="str">
        <f t="shared" si="41"/>
        <v>金</v>
      </c>
      <c r="P92" s="9" t="str">
        <f t="shared" si="41"/>
        <v>土</v>
      </c>
      <c r="Q92" s="9" t="str">
        <f t="shared" si="41"/>
        <v>日</v>
      </c>
      <c r="R92" s="9" t="str">
        <f t="shared" si="41"/>
        <v>月</v>
      </c>
      <c r="S92" s="9" t="str">
        <f t="shared" si="41"/>
        <v>火</v>
      </c>
      <c r="T92" s="9" t="str">
        <f t="shared" si="41"/>
        <v>水</v>
      </c>
      <c r="U92" s="9" t="str">
        <f t="shared" si="41"/>
        <v>木</v>
      </c>
      <c r="V92" s="9" t="str">
        <f t="shared" si="41"/>
        <v>金</v>
      </c>
      <c r="W92" s="9" t="str">
        <f t="shared" si="41"/>
        <v>土</v>
      </c>
      <c r="X92" s="9" t="str">
        <f t="shared" si="41"/>
        <v>日</v>
      </c>
      <c r="Y92" s="9" t="str">
        <f t="shared" si="41"/>
        <v>月</v>
      </c>
      <c r="Z92" s="9" t="str">
        <f t="shared" si="41"/>
        <v>火</v>
      </c>
      <c r="AA92" s="9" t="str">
        <f t="shared" si="41"/>
        <v>水</v>
      </c>
      <c r="AB92" s="9" t="str">
        <f t="shared" si="41"/>
        <v>木</v>
      </c>
      <c r="AC92" s="9" t="str">
        <f t="shared" si="41"/>
        <v>金</v>
      </c>
      <c r="AD92" s="9" t="str">
        <f t="shared" si="41"/>
        <v>土</v>
      </c>
      <c r="AE92" s="9" t="str">
        <f t="shared" si="41"/>
        <v>日</v>
      </c>
      <c r="AF92" s="9" t="str">
        <f t="shared" si="41"/>
        <v>月</v>
      </c>
      <c r="AG92" s="9" t="str">
        <f t="shared" si="41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4</v>
      </c>
      <c r="M93" s="9">
        <v>3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4</v>
      </c>
      <c r="T93" s="9">
        <v>3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1</v>
      </c>
      <c r="AB93" s="9">
        <v>1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" si="42">IF(C93=4,"○",IF(C93=2,"○",""))</f>
        <v>○</v>
      </c>
      <c r="D94" s="9" t="str">
        <f t="shared" ref="D94:AG94" si="43">IF(D93=4,"○",IF(D93=2,"○",""))</f>
        <v>○</v>
      </c>
      <c r="E94" s="9" t="str">
        <f t="shared" si="43"/>
        <v/>
      </c>
      <c r="F94" s="9" t="s">
        <v>78</v>
      </c>
      <c r="G94" s="9" t="str">
        <f t="shared" si="43"/>
        <v/>
      </c>
      <c r="H94" s="9" t="str">
        <f t="shared" si="43"/>
        <v/>
      </c>
      <c r="I94" s="9" t="str">
        <f t="shared" si="43"/>
        <v/>
      </c>
      <c r="J94" s="9" t="str">
        <f t="shared" si="43"/>
        <v>○</v>
      </c>
      <c r="K94" s="9" t="str">
        <f t="shared" si="43"/>
        <v>○</v>
      </c>
      <c r="L94" s="9" t="str">
        <f t="shared" si="43"/>
        <v>○</v>
      </c>
      <c r="M94" s="9" t="str">
        <f t="shared" si="43"/>
        <v/>
      </c>
      <c r="N94" s="9" t="str">
        <f t="shared" si="43"/>
        <v/>
      </c>
      <c r="O94" s="9" t="str">
        <f t="shared" si="43"/>
        <v/>
      </c>
      <c r="P94" s="9" t="str">
        <f t="shared" si="43"/>
        <v/>
      </c>
      <c r="Q94" s="9" t="str">
        <f t="shared" si="43"/>
        <v>○</v>
      </c>
      <c r="R94" s="9" t="str">
        <f t="shared" si="43"/>
        <v>○</v>
      </c>
      <c r="S94" s="9" t="str">
        <f t="shared" si="43"/>
        <v>○</v>
      </c>
      <c r="T94" s="9" t="str">
        <f t="shared" si="43"/>
        <v/>
      </c>
      <c r="U94" s="9" t="str">
        <f t="shared" si="43"/>
        <v/>
      </c>
      <c r="V94" s="9" t="str">
        <f t="shared" si="43"/>
        <v/>
      </c>
      <c r="W94" s="9" t="str">
        <f t="shared" si="43"/>
        <v/>
      </c>
      <c r="X94" s="9" t="str">
        <f t="shared" si="43"/>
        <v>○</v>
      </c>
      <c r="Y94" s="9" t="str">
        <f t="shared" si="43"/>
        <v>○</v>
      </c>
      <c r="Z94" s="9" t="str">
        <f t="shared" si="43"/>
        <v>○</v>
      </c>
      <c r="AA94" s="9" t="str">
        <f t="shared" si="43"/>
        <v/>
      </c>
      <c r="AB94" s="9" t="str">
        <f t="shared" si="43"/>
        <v/>
      </c>
      <c r="AC94" s="9" t="str">
        <f t="shared" si="43"/>
        <v>○</v>
      </c>
      <c r="AD94" s="9" t="str">
        <f t="shared" si="43"/>
        <v>○</v>
      </c>
      <c r="AE94" s="9" t="str">
        <f t="shared" si="43"/>
        <v>○</v>
      </c>
      <c r="AF94" s="9" t="str">
        <f t="shared" si="43"/>
        <v>○</v>
      </c>
      <c r="AG94" s="9" t="str">
        <f t="shared" si="43"/>
        <v>○</v>
      </c>
      <c r="AH94"/>
    </row>
    <row r="95" spans="2:34" ht="68.25" customHeight="1" thickBot="1" x14ac:dyDescent="0.2">
      <c r="B95" s="25" t="s">
        <v>2</v>
      </c>
      <c r="C95" s="41"/>
      <c r="D95" s="98" t="s">
        <v>156</v>
      </c>
      <c r="E95" s="41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5</v>
      </c>
      <c r="M99" s="33" t="s">
        <v>0</v>
      </c>
      <c r="N99" s="141" t="s">
        <v>8</v>
      </c>
      <c r="O99" s="142"/>
      <c r="P99" s="32">
        <f>COUNTIF(C104:AG104,2)</f>
        <v>7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7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4">DATE($B$98,$B99,C100)</f>
        <v>45658</v>
      </c>
      <c r="D101" s="3">
        <f t="shared" si="44"/>
        <v>45659</v>
      </c>
      <c r="E101" s="3">
        <f t="shared" si="44"/>
        <v>45660</v>
      </c>
      <c r="F101" s="3">
        <f t="shared" si="44"/>
        <v>45661</v>
      </c>
      <c r="G101" s="3">
        <f t="shared" si="44"/>
        <v>45662</v>
      </c>
      <c r="H101" s="3">
        <f t="shared" si="44"/>
        <v>45663</v>
      </c>
      <c r="I101" s="3">
        <f t="shared" si="44"/>
        <v>45664</v>
      </c>
      <c r="J101" s="3">
        <f t="shared" si="44"/>
        <v>45665</v>
      </c>
      <c r="K101" s="3">
        <f t="shared" si="44"/>
        <v>45666</v>
      </c>
      <c r="L101" s="3">
        <f t="shared" si="44"/>
        <v>45667</v>
      </c>
      <c r="M101" s="3">
        <f t="shared" si="44"/>
        <v>45668</v>
      </c>
      <c r="N101" s="3">
        <f t="shared" si="44"/>
        <v>45669</v>
      </c>
      <c r="O101" s="3">
        <f t="shared" si="44"/>
        <v>45670</v>
      </c>
      <c r="P101" s="3">
        <f t="shared" si="44"/>
        <v>45671</v>
      </c>
      <c r="Q101" s="3">
        <f t="shared" si="44"/>
        <v>45672</v>
      </c>
      <c r="R101" s="3">
        <f t="shared" si="44"/>
        <v>45673</v>
      </c>
      <c r="S101" s="3">
        <f t="shared" si="44"/>
        <v>45674</v>
      </c>
      <c r="T101" s="3">
        <f t="shared" si="44"/>
        <v>45675</v>
      </c>
      <c r="U101" s="3">
        <f t="shared" si="44"/>
        <v>45676</v>
      </c>
      <c r="V101" s="3">
        <f t="shared" si="44"/>
        <v>45677</v>
      </c>
      <c r="W101" s="3">
        <f t="shared" si="44"/>
        <v>45678</v>
      </c>
      <c r="X101" s="3">
        <f t="shared" si="44"/>
        <v>45679</v>
      </c>
      <c r="Y101" s="3">
        <f t="shared" si="44"/>
        <v>45680</v>
      </c>
      <c r="Z101" s="3">
        <f t="shared" si="44"/>
        <v>45681</v>
      </c>
      <c r="AA101" s="3">
        <f t="shared" si="44"/>
        <v>45682</v>
      </c>
      <c r="AB101" s="3">
        <f t="shared" si="44"/>
        <v>45683</v>
      </c>
      <c r="AC101" s="3">
        <f t="shared" si="44"/>
        <v>45684</v>
      </c>
      <c r="AD101" s="3">
        <f t="shared" si="44"/>
        <v>45685</v>
      </c>
      <c r="AE101" s="3">
        <f t="shared" si="44"/>
        <v>45686</v>
      </c>
      <c r="AF101" s="3">
        <f t="shared" si="44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5">WEEKDAY(C101,2)</f>
        <v>3</v>
      </c>
      <c r="D102" s="1">
        <f t="shared" si="45"/>
        <v>4</v>
      </c>
      <c r="E102" s="1">
        <f t="shared" si="45"/>
        <v>5</v>
      </c>
      <c r="F102" s="1">
        <f t="shared" si="45"/>
        <v>6</v>
      </c>
      <c r="G102" s="1">
        <f t="shared" si="45"/>
        <v>7</v>
      </c>
      <c r="H102" s="1">
        <f t="shared" si="45"/>
        <v>1</v>
      </c>
      <c r="I102" s="1">
        <f t="shared" si="45"/>
        <v>2</v>
      </c>
      <c r="J102" s="1">
        <f t="shared" si="45"/>
        <v>3</v>
      </c>
      <c r="K102" s="1">
        <f t="shared" si="45"/>
        <v>4</v>
      </c>
      <c r="L102" s="1">
        <f t="shared" si="45"/>
        <v>5</v>
      </c>
      <c r="M102" s="1">
        <f t="shared" si="45"/>
        <v>6</v>
      </c>
      <c r="N102" s="1">
        <f t="shared" si="45"/>
        <v>7</v>
      </c>
      <c r="O102" s="1">
        <f t="shared" si="45"/>
        <v>1</v>
      </c>
      <c r="P102" s="1">
        <f t="shared" si="45"/>
        <v>2</v>
      </c>
      <c r="Q102" s="1">
        <f t="shared" si="45"/>
        <v>3</v>
      </c>
      <c r="R102" s="1">
        <f t="shared" si="45"/>
        <v>4</v>
      </c>
      <c r="S102" s="1">
        <f t="shared" si="45"/>
        <v>5</v>
      </c>
      <c r="T102" s="1">
        <f t="shared" si="45"/>
        <v>6</v>
      </c>
      <c r="U102" s="1">
        <f t="shared" si="45"/>
        <v>7</v>
      </c>
      <c r="V102" s="1">
        <f t="shared" si="45"/>
        <v>1</v>
      </c>
      <c r="W102" s="1">
        <f t="shared" si="45"/>
        <v>2</v>
      </c>
      <c r="X102" s="1">
        <f t="shared" si="45"/>
        <v>3</v>
      </c>
      <c r="Y102" s="1">
        <f t="shared" si="45"/>
        <v>4</v>
      </c>
      <c r="Z102" s="1">
        <f t="shared" si="45"/>
        <v>5</v>
      </c>
      <c r="AA102" s="1">
        <f t="shared" si="45"/>
        <v>6</v>
      </c>
      <c r="AB102" s="1">
        <f t="shared" si="45"/>
        <v>7</v>
      </c>
      <c r="AC102" s="1">
        <f t="shared" si="45"/>
        <v>1</v>
      </c>
      <c r="AD102" s="1">
        <f t="shared" si="45"/>
        <v>2</v>
      </c>
      <c r="AE102" s="1">
        <f t="shared" si="45"/>
        <v>3</v>
      </c>
      <c r="AF102" s="1">
        <f t="shared" si="45"/>
        <v>4</v>
      </c>
      <c r="AG102" s="1">
        <f t="shared" si="45"/>
        <v>3</v>
      </c>
      <c r="AH102"/>
    </row>
    <row r="103" spans="2:34" ht="22.5" customHeight="1" x14ac:dyDescent="0.15">
      <c r="B103" s="7" t="s">
        <v>1</v>
      </c>
      <c r="C103" s="9" t="str">
        <f t="shared" ref="C103:AG103" si="46">CHOOSE(WEEKDAY(C101),"日","月","火","水","木","金","土")</f>
        <v>水</v>
      </c>
      <c r="D103" s="9" t="str">
        <f t="shared" si="46"/>
        <v>木</v>
      </c>
      <c r="E103" s="9" t="str">
        <f t="shared" si="46"/>
        <v>金</v>
      </c>
      <c r="F103" s="9" t="str">
        <f t="shared" si="46"/>
        <v>土</v>
      </c>
      <c r="G103" s="9" t="str">
        <f t="shared" si="46"/>
        <v>日</v>
      </c>
      <c r="H103" s="9" t="str">
        <f t="shared" si="46"/>
        <v>月</v>
      </c>
      <c r="I103" s="9" t="str">
        <f t="shared" si="46"/>
        <v>火</v>
      </c>
      <c r="J103" s="9" t="str">
        <f t="shared" si="46"/>
        <v>水</v>
      </c>
      <c r="K103" s="9" t="str">
        <f t="shared" si="46"/>
        <v>木</v>
      </c>
      <c r="L103" s="9" t="str">
        <f t="shared" si="46"/>
        <v>金</v>
      </c>
      <c r="M103" s="9" t="str">
        <f t="shared" si="46"/>
        <v>土</v>
      </c>
      <c r="N103" s="9" t="str">
        <f t="shared" si="46"/>
        <v>日</v>
      </c>
      <c r="O103" s="9" t="str">
        <f t="shared" si="46"/>
        <v>月</v>
      </c>
      <c r="P103" s="9" t="str">
        <f t="shared" si="46"/>
        <v>火</v>
      </c>
      <c r="Q103" s="9" t="str">
        <f t="shared" si="46"/>
        <v>水</v>
      </c>
      <c r="R103" s="9" t="str">
        <f t="shared" si="46"/>
        <v>木</v>
      </c>
      <c r="S103" s="9" t="str">
        <f t="shared" si="46"/>
        <v>金</v>
      </c>
      <c r="T103" s="9" t="str">
        <f t="shared" si="46"/>
        <v>土</v>
      </c>
      <c r="U103" s="9" t="str">
        <f t="shared" si="46"/>
        <v>日</v>
      </c>
      <c r="V103" s="9" t="str">
        <f t="shared" si="46"/>
        <v>月</v>
      </c>
      <c r="W103" s="9" t="str">
        <f t="shared" si="46"/>
        <v>火</v>
      </c>
      <c r="X103" s="9" t="str">
        <f t="shared" si="46"/>
        <v>水</v>
      </c>
      <c r="Y103" s="9" t="str">
        <f t="shared" si="46"/>
        <v>木</v>
      </c>
      <c r="Z103" s="9" t="str">
        <f t="shared" si="46"/>
        <v>金</v>
      </c>
      <c r="AA103" s="9" t="str">
        <f t="shared" si="46"/>
        <v>土</v>
      </c>
      <c r="AB103" s="9" t="str">
        <f t="shared" si="46"/>
        <v>日</v>
      </c>
      <c r="AC103" s="9" t="str">
        <f t="shared" si="46"/>
        <v>月</v>
      </c>
      <c r="AD103" s="9" t="str">
        <f t="shared" si="46"/>
        <v>火</v>
      </c>
      <c r="AE103" s="9" t="str">
        <f t="shared" si="46"/>
        <v>水</v>
      </c>
      <c r="AF103" s="9" t="str">
        <f t="shared" si="46"/>
        <v>木</v>
      </c>
      <c r="AG103" s="9" t="str">
        <f t="shared" si="46"/>
        <v>水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1</v>
      </c>
      <c r="G104" s="9">
        <v>2</v>
      </c>
      <c r="H104" s="9">
        <v>3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1</v>
      </c>
      <c r="P104" s="9">
        <v>4</v>
      </c>
      <c r="Q104" s="9">
        <v>3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4</v>
      </c>
      <c r="X104" s="9">
        <v>3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4</v>
      </c>
      <c r="AE104" s="9">
        <v>3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7">IF(C104=4,"○",IF(C104=2,"○",""))</f>
        <v>○</v>
      </c>
      <c r="D105" s="9" t="str">
        <f t="shared" si="47"/>
        <v>○</v>
      </c>
      <c r="E105" s="9" t="str">
        <f t="shared" si="47"/>
        <v>○</v>
      </c>
      <c r="F105" s="9" t="str">
        <f t="shared" si="47"/>
        <v/>
      </c>
      <c r="G105" s="9" t="str">
        <f t="shared" si="47"/>
        <v>○</v>
      </c>
      <c r="H105" s="9" t="str">
        <f t="shared" si="47"/>
        <v/>
      </c>
      <c r="I105" s="9" t="str">
        <f t="shared" si="47"/>
        <v>○</v>
      </c>
      <c r="J105" s="9" t="str">
        <f t="shared" si="47"/>
        <v>○</v>
      </c>
      <c r="K105" s="9" t="str">
        <f t="shared" si="47"/>
        <v/>
      </c>
      <c r="L105" s="9" t="str">
        <f t="shared" si="47"/>
        <v/>
      </c>
      <c r="M105" s="9" t="str">
        <f t="shared" si="47"/>
        <v/>
      </c>
      <c r="N105" s="9" t="str">
        <f t="shared" si="47"/>
        <v>○</v>
      </c>
      <c r="O105" s="9" t="str">
        <f t="shared" si="47"/>
        <v/>
      </c>
      <c r="P105" s="9" t="str">
        <f t="shared" si="47"/>
        <v>○</v>
      </c>
      <c r="Q105" s="9" t="str">
        <f t="shared" si="47"/>
        <v/>
      </c>
      <c r="R105" s="9" t="str">
        <f t="shared" si="47"/>
        <v/>
      </c>
      <c r="S105" s="9" t="str">
        <f t="shared" si="47"/>
        <v/>
      </c>
      <c r="T105" s="9" t="str">
        <f t="shared" si="47"/>
        <v/>
      </c>
      <c r="U105" s="9" t="str">
        <f t="shared" si="47"/>
        <v>○</v>
      </c>
      <c r="V105" s="9" t="str">
        <f t="shared" si="47"/>
        <v>○</v>
      </c>
      <c r="W105" s="9" t="str">
        <f t="shared" si="47"/>
        <v>○</v>
      </c>
      <c r="X105" s="9" t="str">
        <f t="shared" si="47"/>
        <v/>
      </c>
      <c r="Y105" s="9" t="str">
        <f t="shared" si="47"/>
        <v/>
      </c>
      <c r="Z105" s="9" t="str">
        <f t="shared" si="47"/>
        <v/>
      </c>
      <c r="AA105" s="9" t="str">
        <f t="shared" si="47"/>
        <v/>
      </c>
      <c r="AB105" s="9" t="str">
        <f t="shared" si="47"/>
        <v>○</v>
      </c>
      <c r="AC105" s="9" t="str">
        <f t="shared" si="47"/>
        <v>○</v>
      </c>
      <c r="AD105" s="9" t="str">
        <f t="shared" si="47"/>
        <v>○</v>
      </c>
      <c r="AE105" s="9" t="str">
        <f t="shared" si="47"/>
        <v/>
      </c>
      <c r="AF105" s="9" t="str">
        <f t="shared" si="47"/>
        <v/>
      </c>
      <c r="AG105" s="9" t="str">
        <f t="shared" si="47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6</v>
      </c>
      <c r="M109" s="33" t="s">
        <v>0</v>
      </c>
      <c r="N109" s="141" t="s">
        <v>8</v>
      </c>
      <c r="O109" s="142"/>
      <c r="P109" s="32">
        <f>COUNTIF(C114:AE114,2)</f>
        <v>5</v>
      </c>
      <c r="Q109" s="34" t="s">
        <v>0</v>
      </c>
      <c r="R109" s="35"/>
      <c r="S109" s="146" t="s">
        <v>7</v>
      </c>
      <c r="T109" s="147"/>
      <c r="U109" s="37">
        <f>Y109+AC109</f>
        <v>17</v>
      </c>
      <c r="V109" s="32" t="s">
        <v>0</v>
      </c>
      <c r="W109" s="141" t="s">
        <v>9</v>
      </c>
      <c r="X109" s="142"/>
      <c r="Y109" s="37">
        <f>COUNTIF(C114:AE114,3)</f>
        <v>11</v>
      </c>
      <c r="Z109" s="32" t="s">
        <v>0</v>
      </c>
      <c r="AA109" s="141" t="s">
        <v>10</v>
      </c>
      <c r="AB109" s="142"/>
      <c r="AC109" s="31">
        <f>COUNTIF(C114:AE114,4)</f>
        <v>6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8">DATE($B$98,$B109,C110)</f>
        <v>45689</v>
      </c>
      <c r="D111" s="3">
        <f t="shared" si="48"/>
        <v>45690</v>
      </c>
      <c r="E111" s="3">
        <f t="shared" si="48"/>
        <v>45691</v>
      </c>
      <c r="F111" s="3">
        <f t="shared" si="48"/>
        <v>45692</v>
      </c>
      <c r="G111" s="3">
        <f t="shared" si="48"/>
        <v>45693</v>
      </c>
      <c r="H111" s="3">
        <f t="shared" si="48"/>
        <v>45694</v>
      </c>
      <c r="I111" s="3">
        <f t="shared" si="48"/>
        <v>45695</v>
      </c>
      <c r="J111" s="3">
        <f t="shared" si="48"/>
        <v>45696</v>
      </c>
      <c r="K111" s="3">
        <f t="shared" si="48"/>
        <v>45697</v>
      </c>
      <c r="L111" s="3">
        <f t="shared" si="48"/>
        <v>45698</v>
      </c>
      <c r="M111" s="3">
        <f t="shared" si="48"/>
        <v>45699</v>
      </c>
      <c r="N111" s="3">
        <f t="shared" si="48"/>
        <v>45700</v>
      </c>
      <c r="O111" s="3">
        <f t="shared" si="48"/>
        <v>45701</v>
      </c>
      <c r="P111" s="3">
        <f t="shared" si="48"/>
        <v>45702</v>
      </c>
      <c r="Q111" s="3">
        <f t="shared" si="48"/>
        <v>45703</v>
      </c>
      <c r="R111" s="3">
        <f t="shared" si="48"/>
        <v>45704</v>
      </c>
      <c r="S111" s="3">
        <f t="shared" si="48"/>
        <v>45705</v>
      </c>
      <c r="T111" s="3">
        <f t="shared" si="48"/>
        <v>45706</v>
      </c>
      <c r="U111" s="3">
        <f t="shared" si="48"/>
        <v>45707</v>
      </c>
      <c r="V111" s="3">
        <f t="shared" si="48"/>
        <v>45708</v>
      </c>
      <c r="W111" s="3">
        <f t="shared" si="48"/>
        <v>45709</v>
      </c>
      <c r="X111" s="3">
        <f t="shared" si="48"/>
        <v>45710</v>
      </c>
      <c r="Y111" s="3">
        <f t="shared" si="48"/>
        <v>45711</v>
      </c>
      <c r="Z111" s="3">
        <f t="shared" si="48"/>
        <v>45712</v>
      </c>
      <c r="AA111" s="3">
        <f t="shared" si="48"/>
        <v>45713</v>
      </c>
      <c r="AB111" s="3">
        <f t="shared" si="48"/>
        <v>45714</v>
      </c>
      <c r="AC111" s="3">
        <f t="shared" si="48"/>
        <v>45715</v>
      </c>
      <c r="AD111" s="3">
        <f t="shared" si="48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9">WEEKDAY(C111,2)</f>
        <v>6</v>
      </c>
      <c r="D112" s="1">
        <f t="shared" si="49"/>
        <v>7</v>
      </c>
      <c r="E112" s="1">
        <f t="shared" si="49"/>
        <v>1</v>
      </c>
      <c r="F112" s="1">
        <f t="shared" si="49"/>
        <v>2</v>
      </c>
      <c r="G112" s="1">
        <f t="shared" si="49"/>
        <v>3</v>
      </c>
      <c r="H112" s="1">
        <f t="shared" si="49"/>
        <v>4</v>
      </c>
      <c r="I112" s="1">
        <f t="shared" si="49"/>
        <v>5</v>
      </c>
      <c r="J112" s="1">
        <f t="shared" si="49"/>
        <v>6</v>
      </c>
      <c r="K112" s="1">
        <f t="shared" si="49"/>
        <v>7</v>
      </c>
      <c r="L112" s="1">
        <f t="shared" si="49"/>
        <v>1</v>
      </c>
      <c r="M112" s="1">
        <f t="shared" si="49"/>
        <v>2</v>
      </c>
      <c r="N112" s="1">
        <f t="shared" si="49"/>
        <v>3</v>
      </c>
      <c r="O112" s="1">
        <f t="shared" si="49"/>
        <v>4</v>
      </c>
      <c r="P112" s="1">
        <f t="shared" si="49"/>
        <v>5</v>
      </c>
      <c r="Q112" s="1">
        <f t="shared" si="49"/>
        <v>6</v>
      </c>
      <c r="R112" s="1">
        <f t="shared" si="49"/>
        <v>7</v>
      </c>
      <c r="S112" s="1">
        <f t="shared" si="49"/>
        <v>1</v>
      </c>
      <c r="T112" s="1">
        <f t="shared" si="49"/>
        <v>2</v>
      </c>
      <c r="U112" s="1">
        <f t="shared" si="49"/>
        <v>3</v>
      </c>
      <c r="V112" s="1">
        <f t="shared" si="49"/>
        <v>4</v>
      </c>
      <c r="W112" s="1">
        <f t="shared" si="49"/>
        <v>5</v>
      </c>
      <c r="X112" s="1">
        <f t="shared" si="49"/>
        <v>6</v>
      </c>
      <c r="Y112" s="1">
        <f t="shared" si="49"/>
        <v>7</v>
      </c>
      <c r="Z112" s="1">
        <f t="shared" si="49"/>
        <v>1</v>
      </c>
      <c r="AA112" s="1">
        <f t="shared" si="49"/>
        <v>2</v>
      </c>
      <c r="AB112" s="1">
        <f t="shared" si="49"/>
        <v>3</v>
      </c>
      <c r="AC112" s="1">
        <f t="shared" si="49"/>
        <v>4</v>
      </c>
      <c r="AD112" s="1">
        <f t="shared" si="49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50">CHOOSE(WEEKDAY(C111),"日","月","火","水","木","金","土")</f>
        <v>土</v>
      </c>
      <c r="D113" s="9" t="str">
        <f t="shared" si="50"/>
        <v>日</v>
      </c>
      <c r="E113" s="9" t="str">
        <f t="shared" si="50"/>
        <v>月</v>
      </c>
      <c r="F113" s="9" t="str">
        <f t="shared" si="50"/>
        <v>火</v>
      </c>
      <c r="G113" s="9" t="str">
        <f t="shared" si="50"/>
        <v>水</v>
      </c>
      <c r="H113" s="9" t="str">
        <f t="shared" si="50"/>
        <v>木</v>
      </c>
      <c r="I113" s="9" t="str">
        <f t="shared" si="50"/>
        <v>金</v>
      </c>
      <c r="J113" s="9" t="str">
        <f t="shared" si="50"/>
        <v>土</v>
      </c>
      <c r="K113" s="9" t="str">
        <f t="shared" si="50"/>
        <v>日</v>
      </c>
      <c r="L113" s="9" t="str">
        <f t="shared" si="50"/>
        <v>月</v>
      </c>
      <c r="M113" s="9" t="str">
        <f t="shared" si="50"/>
        <v>火</v>
      </c>
      <c r="N113" s="9" t="str">
        <f t="shared" si="50"/>
        <v>水</v>
      </c>
      <c r="O113" s="9" t="str">
        <f t="shared" si="50"/>
        <v>木</v>
      </c>
      <c r="P113" s="9" t="str">
        <f t="shared" si="50"/>
        <v>金</v>
      </c>
      <c r="Q113" s="9" t="str">
        <f t="shared" si="50"/>
        <v>土</v>
      </c>
      <c r="R113" s="9" t="str">
        <f t="shared" si="50"/>
        <v>日</v>
      </c>
      <c r="S113" s="9" t="str">
        <f t="shared" si="50"/>
        <v>月</v>
      </c>
      <c r="T113" s="9" t="str">
        <f t="shared" si="50"/>
        <v>火</v>
      </c>
      <c r="U113" s="9" t="str">
        <f t="shared" si="50"/>
        <v>水</v>
      </c>
      <c r="V113" s="9" t="str">
        <f t="shared" si="50"/>
        <v>木</v>
      </c>
      <c r="W113" s="9" t="str">
        <f t="shared" si="50"/>
        <v>金</v>
      </c>
      <c r="X113" s="9" t="str">
        <f t="shared" si="50"/>
        <v>土</v>
      </c>
      <c r="Y113" s="9" t="str">
        <f t="shared" si="50"/>
        <v>日</v>
      </c>
      <c r="Z113" s="9" t="str">
        <f t="shared" si="50"/>
        <v>月</v>
      </c>
      <c r="AA113" s="9" t="str">
        <f t="shared" si="50"/>
        <v>火</v>
      </c>
      <c r="AB113" s="9" t="str">
        <f t="shared" si="50"/>
        <v>水</v>
      </c>
      <c r="AC113" s="9" t="str">
        <f t="shared" si="50"/>
        <v>木</v>
      </c>
      <c r="AD113" s="9" t="str">
        <f t="shared" si="50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4</v>
      </c>
      <c r="G114" s="9">
        <v>3</v>
      </c>
      <c r="H114" s="9">
        <v>2</v>
      </c>
      <c r="I114" s="9">
        <v>3</v>
      </c>
      <c r="J114" s="9">
        <v>1</v>
      </c>
      <c r="K114" s="9">
        <v>2</v>
      </c>
      <c r="L114" s="9">
        <v>4</v>
      </c>
      <c r="M114" s="9">
        <v>1</v>
      </c>
      <c r="N114" s="9">
        <v>3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4</v>
      </c>
      <c r="U114" s="9">
        <v>3</v>
      </c>
      <c r="V114" s="9">
        <v>3</v>
      </c>
      <c r="W114" s="9">
        <v>3</v>
      </c>
      <c r="X114" s="9">
        <v>1</v>
      </c>
      <c r="Y114" s="9">
        <v>2</v>
      </c>
      <c r="Z114" s="9">
        <v>1</v>
      </c>
      <c r="AA114" s="9">
        <v>4</v>
      </c>
      <c r="AB114" s="9">
        <v>3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51">IF(C114=4,"○",IF(C114=2,"○",""))</f>
        <v/>
      </c>
      <c r="D115" s="9" t="str">
        <f t="shared" si="51"/>
        <v>○</v>
      </c>
      <c r="E115" s="9" t="str">
        <f t="shared" si="51"/>
        <v>○</v>
      </c>
      <c r="F115" s="9" t="str">
        <f t="shared" si="51"/>
        <v>○</v>
      </c>
      <c r="G115" s="9" t="str">
        <f t="shared" si="51"/>
        <v/>
      </c>
      <c r="H115" s="9" t="str">
        <f t="shared" si="51"/>
        <v>○</v>
      </c>
      <c r="I115" s="9" t="str">
        <f t="shared" si="51"/>
        <v/>
      </c>
      <c r="J115" s="9" t="str">
        <f t="shared" si="51"/>
        <v/>
      </c>
      <c r="K115" s="9" t="str">
        <f t="shared" si="51"/>
        <v>○</v>
      </c>
      <c r="L115" s="9" t="str">
        <f t="shared" si="51"/>
        <v>○</v>
      </c>
      <c r="M115" s="9" t="str">
        <f t="shared" si="51"/>
        <v/>
      </c>
      <c r="N115" s="9" t="str">
        <f t="shared" si="51"/>
        <v/>
      </c>
      <c r="O115" s="9" t="str">
        <f t="shared" si="51"/>
        <v/>
      </c>
      <c r="P115" s="9" t="str">
        <f t="shared" si="51"/>
        <v/>
      </c>
      <c r="Q115" s="9" t="str">
        <f t="shared" si="51"/>
        <v/>
      </c>
      <c r="R115" s="9" t="str">
        <f t="shared" si="51"/>
        <v>○</v>
      </c>
      <c r="S115" s="9" t="str">
        <f t="shared" si="51"/>
        <v>○</v>
      </c>
      <c r="T115" s="9" t="str">
        <f t="shared" si="51"/>
        <v>○</v>
      </c>
      <c r="U115" s="9" t="str">
        <f t="shared" si="51"/>
        <v/>
      </c>
      <c r="V115" s="9" t="str">
        <f t="shared" si="51"/>
        <v/>
      </c>
      <c r="W115" s="9" t="str">
        <f t="shared" si="51"/>
        <v/>
      </c>
      <c r="X115" s="9" t="str">
        <f t="shared" si="51"/>
        <v/>
      </c>
      <c r="Y115" s="9" t="str">
        <f t="shared" si="51"/>
        <v>○</v>
      </c>
      <c r="Z115" s="9" t="str">
        <f t="shared" si="51"/>
        <v/>
      </c>
      <c r="AA115" s="9" t="str">
        <f t="shared" si="51"/>
        <v>○</v>
      </c>
      <c r="AB115" s="9" t="str">
        <f t="shared" si="51"/>
        <v/>
      </c>
      <c r="AC115" s="9" t="str">
        <f t="shared" si="51"/>
        <v/>
      </c>
      <c r="AD115" s="9" t="str">
        <f t="shared" si="51"/>
        <v/>
      </c>
      <c r="AE115" s="9" t="str">
        <f t="shared" si="51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6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10</v>
      </c>
      <c r="Z119" s="32" t="s">
        <v>0</v>
      </c>
      <c r="AA119" s="141" t="s">
        <v>10</v>
      </c>
      <c r="AB119" s="142"/>
      <c r="AC119" s="31">
        <f>COUNTIF(C124:AG124,4)</f>
        <v>10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52">DATE($B$98,$B119,C120)</f>
        <v>45717</v>
      </c>
      <c r="D121" s="3">
        <f t="shared" si="52"/>
        <v>45718</v>
      </c>
      <c r="E121" s="3">
        <f t="shared" si="52"/>
        <v>45719</v>
      </c>
      <c r="F121" s="3">
        <f t="shared" si="52"/>
        <v>45720</v>
      </c>
      <c r="G121" s="3">
        <f t="shared" si="52"/>
        <v>45721</v>
      </c>
      <c r="H121" s="3">
        <f t="shared" si="52"/>
        <v>45722</v>
      </c>
      <c r="I121" s="3">
        <f t="shared" si="52"/>
        <v>45723</v>
      </c>
      <c r="J121" s="3">
        <f t="shared" si="52"/>
        <v>45724</v>
      </c>
      <c r="K121" s="3">
        <f t="shared" si="52"/>
        <v>45725</v>
      </c>
      <c r="L121" s="3">
        <f t="shared" si="52"/>
        <v>45726</v>
      </c>
      <c r="M121" s="3">
        <f t="shared" si="52"/>
        <v>45727</v>
      </c>
      <c r="N121" s="3">
        <f t="shared" si="52"/>
        <v>45728</v>
      </c>
      <c r="O121" s="3">
        <f t="shared" si="52"/>
        <v>45729</v>
      </c>
      <c r="P121" s="3">
        <f t="shared" si="52"/>
        <v>45730</v>
      </c>
      <c r="Q121" s="3">
        <f t="shared" si="52"/>
        <v>45731</v>
      </c>
      <c r="R121" s="3">
        <f t="shared" si="52"/>
        <v>45732</v>
      </c>
      <c r="S121" s="3">
        <f t="shared" si="52"/>
        <v>45733</v>
      </c>
      <c r="T121" s="3">
        <f t="shared" si="52"/>
        <v>45734</v>
      </c>
      <c r="U121" s="3">
        <f t="shared" si="52"/>
        <v>45735</v>
      </c>
      <c r="V121" s="3">
        <f t="shared" si="52"/>
        <v>45736</v>
      </c>
      <c r="W121" s="3">
        <f t="shared" si="52"/>
        <v>45737</v>
      </c>
      <c r="X121" s="3">
        <f t="shared" si="52"/>
        <v>45738</v>
      </c>
      <c r="Y121" s="3">
        <f t="shared" si="52"/>
        <v>45739</v>
      </c>
      <c r="Z121" s="3">
        <f t="shared" si="52"/>
        <v>45740</v>
      </c>
      <c r="AA121" s="3">
        <f t="shared" si="52"/>
        <v>45741</v>
      </c>
      <c r="AB121" s="3">
        <f t="shared" si="52"/>
        <v>45742</v>
      </c>
      <c r="AC121" s="3">
        <f t="shared" si="52"/>
        <v>45743</v>
      </c>
      <c r="AD121" s="3">
        <f t="shared" si="52"/>
        <v>45744</v>
      </c>
      <c r="AE121" s="3">
        <f t="shared" si="52"/>
        <v>45745</v>
      </c>
      <c r="AF121" s="3">
        <f t="shared" si="52"/>
        <v>45746</v>
      </c>
      <c r="AG121" s="3">
        <f t="shared" si="52"/>
        <v>45747</v>
      </c>
      <c r="AH121"/>
    </row>
    <row r="122" spans="2:34" ht="15" hidden="1" customHeight="1" x14ac:dyDescent="0.15">
      <c r="C122" s="1">
        <f t="shared" ref="C122:AG122" si="53">WEEKDAY(C121,2)</f>
        <v>6</v>
      </c>
      <c r="D122" s="1">
        <f t="shared" si="53"/>
        <v>7</v>
      </c>
      <c r="E122" s="1">
        <f t="shared" si="53"/>
        <v>1</v>
      </c>
      <c r="F122" s="1">
        <f t="shared" si="53"/>
        <v>2</v>
      </c>
      <c r="G122" s="1">
        <f t="shared" si="53"/>
        <v>3</v>
      </c>
      <c r="H122" s="1">
        <f t="shared" si="53"/>
        <v>4</v>
      </c>
      <c r="I122" s="1">
        <f t="shared" si="53"/>
        <v>5</v>
      </c>
      <c r="J122" s="1">
        <f t="shared" si="53"/>
        <v>6</v>
      </c>
      <c r="K122" s="1">
        <f t="shared" si="53"/>
        <v>7</v>
      </c>
      <c r="L122" s="1">
        <f t="shared" si="53"/>
        <v>1</v>
      </c>
      <c r="M122" s="1">
        <f t="shared" si="53"/>
        <v>2</v>
      </c>
      <c r="N122" s="1">
        <f t="shared" si="53"/>
        <v>3</v>
      </c>
      <c r="O122" s="1">
        <f t="shared" si="53"/>
        <v>4</v>
      </c>
      <c r="P122" s="1">
        <f t="shared" si="53"/>
        <v>5</v>
      </c>
      <c r="Q122" s="1">
        <f t="shared" si="53"/>
        <v>6</v>
      </c>
      <c r="R122" s="1">
        <f t="shared" si="53"/>
        <v>7</v>
      </c>
      <c r="S122" s="1">
        <f t="shared" si="53"/>
        <v>1</v>
      </c>
      <c r="T122" s="1">
        <f t="shared" si="53"/>
        <v>2</v>
      </c>
      <c r="U122" s="1">
        <f t="shared" si="53"/>
        <v>3</v>
      </c>
      <c r="V122" s="1">
        <f t="shared" si="53"/>
        <v>4</v>
      </c>
      <c r="W122" s="1">
        <f t="shared" si="53"/>
        <v>5</v>
      </c>
      <c r="X122" s="1">
        <f t="shared" si="53"/>
        <v>6</v>
      </c>
      <c r="Y122" s="1">
        <f t="shared" si="53"/>
        <v>7</v>
      </c>
      <c r="Z122" s="1">
        <f t="shared" si="53"/>
        <v>1</v>
      </c>
      <c r="AA122" s="1">
        <f t="shared" si="53"/>
        <v>2</v>
      </c>
      <c r="AB122" s="1">
        <f t="shared" si="53"/>
        <v>3</v>
      </c>
      <c r="AC122" s="1">
        <f t="shared" si="53"/>
        <v>4</v>
      </c>
      <c r="AD122" s="1">
        <f t="shared" si="53"/>
        <v>5</v>
      </c>
      <c r="AE122" s="1">
        <f t="shared" si="53"/>
        <v>6</v>
      </c>
      <c r="AF122" s="1">
        <f t="shared" si="53"/>
        <v>7</v>
      </c>
      <c r="AG122" s="1">
        <f t="shared" si="53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4">CHOOSE(WEEKDAY(C121),"日","月","火","水","木","金","土")</f>
        <v>土</v>
      </c>
      <c r="D123" s="9" t="str">
        <f t="shared" si="54"/>
        <v>日</v>
      </c>
      <c r="E123" s="9" t="str">
        <f t="shared" si="54"/>
        <v>月</v>
      </c>
      <c r="F123" s="9" t="str">
        <f t="shared" si="54"/>
        <v>火</v>
      </c>
      <c r="G123" s="9" t="str">
        <f t="shared" si="54"/>
        <v>水</v>
      </c>
      <c r="H123" s="9" t="str">
        <f t="shared" si="54"/>
        <v>木</v>
      </c>
      <c r="I123" s="9" t="str">
        <f t="shared" si="54"/>
        <v>金</v>
      </c>
      <c r="J123" s="9" t="str">
        <f t="shared" si="54"/>
        <v>土</v>
      </c>
      <c r="K123" s="9" t="str">
        <f t="shared" si="54"/>
        <v>日</v>
      </c>
      <c r="L123" s="9" t="str">
        <f t="shared" si="54"/>
        <v>月</v>
      </c>
      <c r="M123" s="9" t="str">
        <f t="shared" si="54"/>
        <v>火</v>
      </c>
      <c r="N123" s="9" t="str">
        <f t="shared" si="54"/>
        <v>水</v>
      </c>
      <c r="O123" s="9" t="str">
        <f t="shared" si="54"/>
        <v>木</v>
      </c>
      <c r="P123" s="9" t="str">
        <f t="shared" si="54"/>
        <v>金</v>
      </c>
      <c r="Q123" s="9" t="str">
        <f t="shared" si="54"/>
        <v>土</v>
      </c>
      <c r="R123" s="9" t="str">
        <f t="shared" si="54"/>
        <v>日</v>
      </c>
      <c r="S123" s="9" t="str">
        <f t="shared" si="54"/>
        <v>月</v>
      </c>
      <c r="T123" s="9" t="str">
        <f t="shared" si="54"/>
        <v>火</v>
      </c>
      <c r="U123" s="9" t="str">
        <f t="shared" si="54"/>
        <v>水</v>
      </c>
      <c r="V123" s="9" t="str">
        <f t="shared" si="54"/>
        <v>木</v>
      </c>
      <c r="W123" s="9" t="str">
        <f t="shared" si="54"/>
        <v>金</v>
      </c>
      <c r="X123" s="9" t="str">
        <f t="shared" si="54"/>
        <v>土</v>
      </c>
      <c r="Y123" s="9" t="str">
        <f t="shared" si="54"/>
        <v>日</v>
      </c>
      <c r="Z123" s="9" t="str">
        <f t="shared" si="54"/>
        <v>月</v>
      </c>
      <c r="AA123" s="9" t="str">
        <f t="shared" si="54"/>
        <v>火</v>
      </c>
      <c r="AB123" s="9" t="str">
        <f t="shared" si="54"/>
        <v>水</v>
      </c>
      <c r="AC123" s="9" t="str">
        <f t="shared" si="54"/>
        <v>木</v>
      </c>
      <c r="AD123" s="9" t="str">
        <f t="shared" si="54"/>
        <v>金</v>
      </c>
      <c r="AE123" s="9" t="str">
        <f t="shared" si="54"/>
        <v>土</v>
      </c>
      <c r="AF123" s="9" t="str">
        <f t="shared" si="54"/>
        <v>日</v>
      </c>
      <c r="AG123" s="9" t="str">
        <f t="shared" si="54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4</v>
      </c>
      <c r="G124" s="9">
        <v>3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4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4</v>
      </c>
      <c r="U124" s="9">
        <v>3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4</v>
      </c>
      <c r="AB124" s="9">
        <v>3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5">IF(C124=4,"○",IF(C124=2,"○",""))</f>
        <v/>
      </c>
      <c r="D125" s="9" t="str">
        <f t="shared" si="55"/>
        <v>○</v>
      </c>
      <c r="E125" s="9" t="str">
        <f t="shared" si="55"/>
        <v>○</v>
      </c>
      <c r="F125" s="9" t="str">
        <f t="shared" si="55"/>
        <v>○</v>
      </c>
      <c r="G125" s="9" t="str">
        <f t="shared" si="55"/>
        <v/>
      </c>
      <c r="H125" s="9" t="str">
        <f t="shared" si="55"/>
        <v/>
      </c>
      <c r="I125" s="9" t="str">
        <f t="shared" si="55"/>
        <v/>
      </c>
      <c r="J125" s="9" t="str">
        <f t="shared" si="55"/>
        <v/>
      </c>
      <c r="K125" s="9" t="str">
        <f t="shared" si="55"/>
        <v>○</v>
      </c>
      <c r="L125" s="9" t="str">
        <f t="shared" si="55"/>
        <v>○</v>
      </c>
      <c r="M125" s="9" t="str">
        <f t="shared" si="55"/>
        <v>○</v>
      </c>
      <c r="N125" s="9" t="str">
        <f t="shared" si="55"/>
        <v>○</v>
      </c>
      <c r="O125" s="9" t="str">
        <f t="shared" si="55"/>
        <v/>
      </c>
      <c r="P125" s="9" t="str">
        <f t="shared" si="55"/>
        <v/>
      </c>
      <c r="Q125" s="9" t="str">
        <f t="shared" si="55"/>
        <v/>
      </c>
      <c r="R125" s="9" t="str">
        <f t="shared" si="55"/>
        <v>○</v>
      </c>
      <c r="S125" s="9" t="str">
        <f t="shared" si="55"/>
        <v>○</v>
      </c>
      <c r="T125" s="9" t="str">
        <f t="shared" si="55"/>
        <v>○</v>
      </c>
      <c r="U125" s="9" t="str">
        <f t="shared" si="55"/>
        <v/>
      </c>
      <c r="V125" s="9" t="str">
        <f t="shared" si="55"/>
        <v/>
      </c>
      <c r="W125" s="9" t="str">
        <f t="shared" si="55"/>
        <v/>
      </c>
      <c r="X125" s="9" t="str">
        <f t="shared" si="55"/>
        <v/>
      </c>
      <c r="Y125" s="9" t="str">
        <f t="shared" si="55"/>
        <v>○</v>
      </c>
      <c r="Z125" s="9" t="str">
        <f t="shared" si="55"/>
        <v>○</v>
      </c>
      <c r="AA125" s="9" t="str">
        <f t="shared" si="55"/>
        <v>○</v>
      </c>
      <c r="AB125" s="9" t="str">
        <f t="shared" si="55"/>
        <v/>
      </c>
      <c r="AC125" s="9" t="str">
        <f t="shared" si="55"/>
        <v/>
      </c>
      <c r="AD125" s="9" t="str">
        <f t="shared" si="55"/>
        <v/>
      </c>
      <c r="AE125" s="9" t="str">
        <f t="shared" si="55"/>
        <v/>
      </c>
      <c r="AF125" s="9" t="str">
        <f t="shared" si="55"/>
        <v>○</v>
      </c>
      <c r="AG125" s="9" t="str">
        <f t="shared" si="55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25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16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 topLeftCell="A25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 topLeftCell="A25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16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16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3">
      <selection activeCell="C23" sqref="C23:G2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 topLeftCell="A25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 topLeftCell="A25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>
      <selection activeCell="A12" sqref="A1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1763" priority="312">
      <formula>$C$13=2</formula>
    </cfRule>
    <cfRule type="expression" dxfId="1762" priority="313">
      <formula>$C$13=1</formula>
    </cfRule>
  </conditionalFormatting>
  <conditionalFormatting sqref="C12:C16">
    <cfRule type="expression" dxfId="1761" priority="306">
      <formula>$C$13=2</formula>
    </cfRule>
    <cfRule type="expression" dxfId="1760" priority="307">
      <formula>$C$13=1</formula>
    </cfRule>
  </conditionalFormatting>
  <conditionalFormatting sqref="C19:C24">
    <cfRule type="expression" dxfId="1759" priority="181">
      <formula>$C$23=2</formula>
    </cfRule>
    <cfRule type="expression" dxfId="1758" priority="182">
      <formula>$C$23=1</formula>
    </cfRule>
  </conditionalFormatting>
  <conditionalFormatting sqref="C25:C26">
    <cfRule type="expression" dxfId="1757" priority="147">
      <formula>$S$13=2</formula>
    </cfRule>
    <cfRule type="expression" dxfId="1756" priority="148">
      <formula>$S$13=1</formula>
    </cfRule>
  </conditionalFormatting>
  <conditionalFormatting sqref="C45:C46">
    <cfRule type="expression" dxfId="1755" priority="161">
      <formula>C$43=2</formula>
    </cfRule>
    <cfRule type="expression" dxfId="1754" priority="162">
      <formula>C$43=1</formula>
    </cfRule>
  </conditionalFormatting>
  <conditionalFormatting sqref="C110:AE113 C115:AE117 AE114">
    <cfRule type="expression" dxfId="1753" priority="191">
      <formula>C$114=2</formula>
    </cfRule>
    <cfRule type="expression" dxfId="1752" priority="192">
      <formula>C$114=1</formula>
    </cfRule>
  </conditionalFormatting>
  <conditionalFormatting sqref="C29:AF32 C34:AF36">
    <cfRule type="expression" dxfId="1751" priority="221">
      <formula>C$33=2</formula>
    </cfRule>
    <cfRule type="expression" dxfId="1750" priority="222">
      <formula>C$33=1</formula>
    </cfRule>
  </conditionalFormatting>
  <conditionalFormatting sqref="C59:AF62 C66:AF66 F65:AE65 C65:D65 C64:AF64">
    <cfRule type="expression" dxfId="1749" priority="211">
      <formula>C$63=2</formula>
    </cfRule>
    <cfRule type="expression" dxfId="1748" priority="212">
      <formula>C$63=1</formula>
    </cfRule>
  </conditionalFormatting>
  <conditionalFormatting sqref="C79:N82 C86:N86 D85:N85 C84:D84 F84 H84:K84 V84:Y84 P84:R86 P79:R82 T79:Y82 T85:Y86 AC84:AF86 AC79:AF82">
    <cfRule type="expression" dxfId="1747" priority="203">
      <formula>C$83=2</formula>
    </cfRule>
    <cfRule type="expression" dxfId="1746" priority="204">
      <formula>C$83=1</formula>
    </cfRule>
  </conditionalFormatting>
  <conditionalFormatting sqref="C39:AG42 C46:AG46 C45:J45 L45:AG45 C44:AG44">
    <cfRule type="expression" dxfId="1745" priority="217">
      <formula>C$43=2</formula>
    </cfRule>
    <cfRule type="expression" dxfId="1744" priority="218">
      <formula>C$43=1</formula>
    </cfRule>
  </conditionalFormatting>
  <conditionalFormatting sqref="C49:AG52 C54:AG56">
    <cfRule type="expression" dxfId="1743" priority="215">
      <formula>C$53=2</formula>
    </cfRule>
    <cfRule type="expression" dxfId="1742" priority="216">
      <formula>C$53=1</formula>
    </cfRule>
  </conditionalFormatting>
  <conditionalFormatting sqref="C69:AG72 C76:AG76 E75 G75:AG75 C74:AG74">
    <cfRule type="expression" dxfId="1741" priority="159">
      <formula>C$73=2</formula>
    </cfRule>
    <cfRule type="expression" dxfId="1740" priority="160">
      <formula>C$73=1</formula>
    </cfRule>
  </conditionalFormatting>
  <conditionalFormatting sqref="C89:AG92 C96:AG96 G95:J95 L95:AG95 D94:AG94">
    <cfRule type="expression" dxfId="1739" priority="157">
      <formula>C$93=2</formula>
    </cfRule>
    <cfRule type="expression" dxfId="1738" priority="158">
      <formula>C$93=1</formula>
    </cfRule>
  </conditionalFormatting>
  <conditionalFormatting sqref="C100:AG103 C107:AG107 C106:G106 K106:AG106 C105:AG105">
    <cfRule type="expression" dxfId="1737" priority="185">
      <formula>C$104=2</formula>
    </cfRule>
    <cfRule type="expression" dxfId="1736" priority="186">
      <formula>C$104=1</formula>
    </cfRule>
  </conditionalFormatting>
  <conditionalFormatting sqref="C120:AG123 C125:AG127">
    <cfRule type="expression" dxfId="1735" priority="187">
      <formula>C$124=2</formula>
    </cfRule>
    <cfRule type="expression" dxfId="1734" priority="188">
      <formula>C$124=1</formula>
    </cfRule>
  </conditionalFormatting>
  <conditionalFormatting sqref="D9">
    <cfRule type="expression" dxfId="1733" priority="304">
      <formula>D13=2</formula>
    </cfRule>
    <cfRule type="expression" dxfId="1732" priority="305">
      <formula>D13=1</formula>
    </cfRule>
  </conditionalFormatting>
  <conditionalFormatting sqref="D12">
    <cfRule type="expression" dxfId="1731" priority="303">
      <formula>$D$13=1</formula>
    </cfRule>
  </conditionalFormatting>
  <conditionalFormatting sqref="D12:D16">
    <cfRule type="expression" dxfId="1730" priority="299">
      <formula>$D$13=2</formula>
    </cfRule>
  </conditionalFormatting>
  <conditionalFormatting sqref="D15:D16">
    <cfRule type="expression" dxfId="1729" priority="300">
      <formula>$D$13=1</formula>
    </cfRule>
  </conditionalFormatting>
  <conditionalFormatting sqref="D19:D26">
    <cfRule type="expression" dxfId="1728" priority="179">
      <formula>$D$23=2</formula>
    </cfRule>
    <cfRule type="expression" dxfId="1727" priority="180">
      <formula>$D$23=1</formula>
    </cfRule>
  </conditionalFormatting>
  <conditionalFormatting sqref="E9">
    <cfRule type="expression" dxfId="1726" priority="297">
      <formula>$E$13=2</formula>
    </cfRule>
    <cfRule type="expression" dxfId="1725" priority="298">
      <formula>$E$13=1</formula>
    </cfRule>
  </conditionalFormatting>
  <conditionalFormatting sqref="E12:E16">
    <cfRule type="expression" dxfId="1724" priority="291">
      <formula>$E$13=2</formula>
    </cfRule>
    <cfRule type="expression" dxfId="1723" priority="292">
      <formula>$E$13=1</formula>
    </cfRule>
  </conditionalFormatting>
  <conditionalFormatting sqref="E24:E26">
    <cfRule type="expression" dxfId="1722" priority="177">
      <formula>E$23=2</formula>
    </cfRule>
    <cfRule type="expression" dxfId="1721" priority="178">
      <formula>E$23=1</formula>
    </cfRule>
  </conditionalFormatting>
  <conditionalFormatting sqref="E19:F23">
    <cfRule type="expression" dxfId="1720" priority="225">
      <formula>E$23=2</formula>
    </cfRule>
    <cfRule type="expression" dxfId="1719" priority="226">
      <formula>E$23=1</formula>
    </cfRule>
  </conditionalFormatting>
  <conditionalFormatting sqref="F9:F14">
    <cfRule type="expression" dxfId="1718" priority="289">
      <formula>$F$13=2</formula>
    </cfRule>
    <cfRule type="expression" dxfId="1717" priority="290">
      <formula>$F$13=1</formula>
    </cfRule>
  </conditionalFormatting>
  <conditionalFormatting sqref="F15:F16">
    <cfRule type="expression" dxfId="1716" priority="171">
      <formula>$S$13=2</formula>
    </cfRule>
    <cfRule type="expression" dxfId="1715" priority="172">
      <formula>$S$13=1</formula>
    </cfRule>
  </conditionalFormatting>
  <conditionalFormatting sqref="F24">
    <cfRule type="expression" dxfId="1714" priority="175">
      <formula>F$23=2</formula>
    </cfRule>
    <cfRule type="expression" dxfId="1713" priority="176">
      <formula>F$23=1</formula>
    </cfRule>
  </conditionalFormatting>
  <conditionalFormatting sqref="F25:I26">
    <cfRule type="expression" dxfId="1712" priority="163">
      <formula>F$23=2</formula>
    </cfRule>
    <cfRule type="expression" dxfId="1711" priority="164">
      <formula>F$23=1</formula>
    </cfRule>
  </conditionalFormatting>
  <conditionalFormatting sqref="G9:G16">
    <cfRule type="expression" dxfId="1710" priority="287">
      <formula>$G$13=2</formula>
    </cfRule>
    <cfRule type="expression" dxfId="1709" priority="288">
      <formula>$G$13=1</formula>
    </cfRule>
  </conditionalFormatting>
  <conditionalFormatting sqref="G23:N24">
    <cfRule type="expression" dxfId="1708" priority="135">
      <formula>G$23=2</formula>
    </cfRule>
    <cfRule type="expression" dxfId="1707" priority="136">
      <formula>G$23=1</formula>
    </cfRule>
  </conditionalFormatting>
  <conditionalFormatting sqref="G19:AG22">
    <cfRule type="expression" dxfId="1706" priority="223">
      <formula>G$23=2</formula>
    </cfRule>
    <cfRule type="expression" dxfId="1705" priority="224">
      <formula>G$23=1</formula>
    </cfRule>
  </conditionalFormatting>
  <conditionalFormatting sqref="H9:H16">
    <cfRule type="expression" dxfId="1704" priority="285">
      <formula>$H$13=2</formula>
    </cfRule>
    <cfRule type="expression" dxfId="1703" priority="286">
      <formula>$H$13=1</formula>
    </cfRule>
  </conditionalFormatting>
  <conditionalFormatting sqref="I9:I16">
    <cfRule type="expression" dxfId="1702" priority="283">
      <formula>$I$13=2</formula>
    </cfRule>
    <cfRule type="expression" dxfId="1701" priority="284">
      <formula>$I$13=1</formula>
    </cfRule>
  </conditionalFormatting>
  <conditionalFormatting sqref="J9:J14">
    <cfRule type="expression" dxfId="1700" priority="281">
      <formula>$J$13=2</formula>
    </cfRule>
    <cfRule type="expression" dxfId="1699" priority="282">
      <formula>$J$13=1</formula>
    </cfRule>
  </conditionalFormatting>
  <conditionalFormatting sqref="J15:J16">
    <cfRule type="expression" dxfId="1698" priority="169">
      <formula>$C$13=2</formula>
    </cfRule>
    <cfRule type="expression" dxfId="1697" priority="170">
      <formula>$C$13=1</formula>
    </cfRule>
  </conditionalFormatting>
  <conditionalFormatting sqref="J25:L26">
    <cfRule type="expression" dxfId="1696" priority="113">
      <formula>$S$13=2</formula>
    </cfRule>
    <cfRule type="expression" dxfId="1695" priority="114">
      <formula>$S$13=1</formula>
    </cfRule>
  </conditionalFormatting>
  <conditionalFormatting sqref="K9:K14">
    <cfRule type="expression" dxfId="1694" priority="279">
      <formula>$K$13=2</formula>
    </cfRule>
    <cfRule type="expression" dxfId="1693" priority="280">
      <formula>$K$13=1</formula>
    </cfRule>
  </conditionalFormatting>
  <conditionalFormatting sqref="K15:K16">
    <cfRule type="expression" dxfId="1692" priority="153">
      <formula>$S$13=2</formula>
    </cfRule>
    <cfRule type="expression" dxfId="1691" priority="154">
      <formula>$S$13=1</formula>
    </cfRule>
  </conditionalFormatting>
  <conditionalFormatting sqref="L9:L16">
    <cfRule type="expression" dxfId="1690" priority="277">
      <formula>$L$13=2</formula>
    </cfRule>
    <cfRule type="expression" dxfId="1689" priority="278">
      <formula>$L$13=1</formula>
    </cfRule>
  </conditionalFormatting>
  <conditionalFormatting sqref="M9:M12">
    <cfRule type="expression" dxfId="1688" priority="275">
      <formula>$M$13=2</formula>
    </cfRule>
    <cfRule type="expression" dxfId="1687" priority="276">
      <formula>$M$13=1</formula>
    </cfRule>
  </conditionalFormatting>
  <conditionalFormatting sqref="M13:M14">
    <cfRule type="expression" dxfId="1686" priority="145">
      <formula>$K$13=2</formula>
    </cfRule>
    <cfRule type="expression" dxfId="1685" priority="146">
      <formula>$K$13=1</formula>
    </cfRule>
  </conditionalFormatting>
  <conditionalFormatting sqref="M15:M16">
    <cfRule type="expression" dxfId="1684" priority="143">
      <formula>$S$13=2</formula>
    </cfRule>
    <cfRule type="expression" dxfId="1683" priority="144">
      <formula>$S$13=1</formula>
    </cfRule>
  </conditionalFormatting>
  <conditionalFormatting sqref="M25:N26">
    <cfRule type="expression" dxfId="1682" priority="107">
      <formula>M$23=2</formula>
    </cfRule>
    <cfRule type="expression" dxfId="1681" priority="108">
      <formula>M$23=1</formula>
    </cfRule>
  </conditionalFormatting>
  <conditionalFormatting sqref="N9:N16">
    <cfRule type="expression" dxfId="1680" priority="273">
      <formula>$N$13=2</formula>
    </cfRule>
    <cfRule type="expression" dxfId="1679" priority="274">
      <formula>$N$13=1</formula>
    </cfRule>
  </conditionalFormatting>
  <conditionalFormatting sqref="O9:O16">
    <cfRule type="expression" dxfId="1678" priority="271">
      <formula>$O$13=2</formula>
    </cfRule>
    <cfRule type="expression" dxfId="1677" priority="272">
      <formula>$O$13=1</formula>
    </cfRule>
  </conditionalFormatting>
  <conditionalFormatting sqref="O23:AG26">
    <cfRule type="expression" dxfId="1676" priority="109">
      <formula>O$23=2</formula>
    </cfRule>
    <cfRule type="expression" dxfId="1675" priority="110">
      <formula>O$23=1</formula>
    </cfRule>
  </conditionalFormatting>
  <conditionalFormatting sqref="P9:P16">
    <cfRule type="expression" dxfId="1674" priority="267">
      <formula>$P$13=2</formula>
    </cfRule>
    <cfRule type="expression" dxfId="1673" priority="268">
      <formula>$P$13=1</formula>
    </cfRule>
  </conditionalFormatting>
  <conditionalFormatting sqref="Q9:Q14 Q16">
    <cfRule type="expression" dxfId="1672" priority="269">
      <formula>$Q$13=2</formula>
    </cfRule>
    <cfRule type="expression" dxfId="1671" priority="270">
      <formula>$Q$13=1</formula>
    </cfRule>
  </conditionalFormatting>
  <conditionalFormatting sqref="R9:R16">
    <cfRule type="expression" dxfId="1670" priority="265">
      <formula>$R$13=2</formula>
    </cfRule>
    <cfRule type="expression" dxfId="1669" priority="266">
      <formula>$R$13=1</formula>
    </cfRule>
  </conditionalFormatting>
  <conditionalFormatting sqref="S9:S16">
    <cfRule type="expression" dxfId="1668" priority="263">
      <formula>$S$13=2</formula>
    </cfRule>
    <cfRule type="expression" dxfId="1667" priority="264">
      <formula>$S$13=1</formula>
    </cfRule>
  </conditionalFormatting>
  <conditionalFormatting sqref="T9:T14">
    <cfRule type="expression" dxfId="1666" priority="261">
      <formula>$T$13=2</formula>
    </cfRule>
    <cfRule type="expression" dxfId="1665" priority="262">
      <formula>$T$13=1</formula>
    </cfRule>
  </conditionalFormatting>
  <conditionalFormatting sqref="T16">
    <cfRule type="expression" dxfId="1664" priority="167">
      <formula>$S$13=2</formula>
    </cfRule>
    <cfRule type="expression" dxfId="1663" priority="168">
      <formula>$S$13=1</formula>
    </cfRule>
  </conditionalFormatting>
  <conditionalFormatting sqref="U9:U16">
    <cfRule type="expression" dxfId="1662" priority="259">
      <formula>$U$13=2</formula>
    </cfRule>
    <cfRule type="expression" dxfId="1661" priority="260">
      <formula>$U$13=1</formula>
    </cfRule>
  </conditionalFormatting>
  <conditionalFormatting sqref="V9:V16">
    <cfRule type="expression" dxfId="1660" priority="257">
      <formula>$V$13=2</formula>
    </cfRule>
    <cfRule type="expression" dxfId="1659" priority="258">
      <formula>$V$13=1</formula>
    </cfRule>
  </conditionalFormatting>
  <conditionalFormatting sqref="W9:W16">
    <cfRule type="expression" dxfId="1658" priority="255">
      <formula>$W$13=2</formula>
    </cfRule>
    <cfRule type="expression" dxfId="1657" priority="256">
      <formula>$W$13=1</formula>
    </cfRule>
  </conditionalFormatting>
  <conditionalFormatting sqref="X9:X14">
    <cfRule type="expression" dxfId="1656" priority="253">
      <formula>$X$13=2</formula>
    </cfRule>
    <cfRule type="expression" dxfId="1655" priority="254">
      <formula>$X$13=1</formula>
    </cfRule>
  </conditionalFormatting>
  <conditionalFormatting sqref="X15:X16">
    <cfRule type="expression" dxfId="1654" priority="165">
      <formula>$Q$13=2</formula>
    </cfRule>
    <cfRule type="expression" dxfId="1653" priority="166">
      <formula>$Q$13=1</formula>
    </cfRule>
  </conditionalFormatting>
  <conditionalFormatting sqref="Y9:Y14 Y16">
    <cfRule type="expression" dxfId="1652" priority="151">
      <formula>$Y$13=2</formula>
    </cfRule>
    <cfRule type="expression" dxfId="1651" priority="152">
      <formula>$Y$13=1</formula>
    </cfRule>
  </conditionalFormatting>
  <conditionalFormatting sqref="Z9:Z16">
    <cfRule type="expression" dxfId="1650" priority="249">
      <formula>$Z$13=2</formula>
    </cfRule>
    <cfRule type="expression" dxfId="1649" priority="250">
      <formula>$Z$13=1</formula>
    </cfRule>
  </conditionalFormatting>
  <conditionalFormatting sqref="AA9:AA14">
    <cfRule type="expression" dxfId="1648" priority="247">
      <formula>$AA$13=2</formula>
    </cfRule>
    <cfRule type="expression" dxfId="1647" priority="248">
      <formula>$AA$13=1</formula>
    </cfRule>
  </conditionalFormatting>
  <conditionalFormatting sqref="AA16">
    <cfRule type="expression" dxfId="1646" priority="141">
      <formula>$Y$13=2</formula>
    </cfRule>
    <cfRule type="expression" dxfId="1645" priority="142">
      <formula>$Y$13=1</formula>
    </cfRule>
  </conditionalFormatting>
  <conditionalFormatting sqref="AB9:AB16">
    <cfRule type="expression" dxfId="1644" priority="245">
      <formula>$AB$13=2</formula>
    </cfRule>
    <cfRule type="expression" dxfId="1643" priority="246">
      <formula>$AB$13=1</formula>
    </cfRule>
  </conditionalFormatting>
  <conditionalFormatting sqref="AC9:AC16">
    <cfRule type="expression" dxfId="1642" priority="243">
      <formula>$AC$13=2</formula>
    </cfRule>
    <cfRule type="expression" dxfId="1641" priority="244">
      <formula>$AC$13=1</formula>
    </cfRule>
  </conditionalFormatting>
  <conditionalFormatting sqref="AD9:AD14">
    <cfRule type="expression" dxfId="1640" priority="241">
      <formula>$AD$13=2</formula>
    </cfRule>
    <cfRule type="expression" dxfId="1639" priority="242">
      <formula>$AD$13=1</formula>
    </cfRule>
  </conditionalFormatting>
  <conditionalFormatting sqref="AD15:AD16">
    <cfRule type="expression" dxfId="1638" priority="149">
      <formula>$AE$13=2</formula>
    </cfRule>
    <cfRule type="expression" dxfId="1637" priority="150">
      <formula>$AE$13=1</formula>
    </cfRule>
  </conditionalFormatting>
  <conditionalFormatting sqref="AE9:AE16">
    <cfRule type="expression" dxfId="1636" priority="239">
      <formula>$AE$13=2</formula>
    </cfRule>
    <cfRule type="expression" dxfId="1635" priority="240">
      <formula>$AE$13=1</formula>
    </cfRule>
  </conditionalFormatting>
  <conditionalFormatting sqref="AE110:AE113">
    <cfRule type="expression" dxfId="1634" priority="184">
      <formula>$AE$114=0</formula>
    </cfRule>
  </conditionalFormatting>
  <conditionalFormatting sqref="AF6">
    <cfRule type="expression" dxfId="1633" priority="183">
      <formula>$AF$6&lt;105</formula>
    </cfRule>
  </conditionalFormatting>
  <conditionalFormatting sqref="AF9:AF16">
    <cfRule type="expression" dxfId="1632" priority="237">
      <formula>$AF$13=2</formula>
    </cfRule>
    <cfRule type="expression" dxfId="1631" priority="238">
      <formula>$AF$13=1</formula>
    </cfRule>
  </conditionalFormatting>
  <conditionalFormatting sqref="AG9:AG16">
    <cfRule type="expression" dxfId="1630" priority="235">
      <formula>$AG$13=2</formula>
    </cfRule>
    <cfRule type="expression" dxfId="1629" priority="236">
      <formula>$AG$13=1</formula>
    </cfRule>
  </conditionalFormatting>
  <conditionalFormatting sqref="Q15">
    <cfRule type="expression" dxfId="1628" priority="105">
      <formula>$S$13=2</formula>
    </cfRule>
    <cfRule type="expression" dxfId="1627" priority="106">
      <formula>$S$13=1</formula>
    </cfRule>
  </conditionalFormatting>
  <conditionalFormatting sqref="T15">
    <cfRule type="expression" dxfId="1626" priority="103">
      <formula>$S$13=2</formula>
    </cfRule>
    <cfRule type="expression" dxfId="1625" priority="104">
      <formula>$S$13=1</formula>
    </cfRule>
  </conditionalFormatting>
  <conditionalFormatting sqref="AA15">
    <cfRule type="expression" dxfId="1624" priority="101">
      <formula>$AC$13=2</formula>
    </cfRule>
    <cfRule type="expression" dxfId="1623" priority="102">
      <formula>$AC$13=1</formula>
    </cfRule>
  </conditionalFormatting>
  <conditionalFormatting sqref="Y15">
    <cfRule type="expression" dxfId="1622" priority="99">
      <formula>Y$23=2</formula>
    </cfRule>
    <cfRule type="expression" dxfId="1621" priority="100">
      <formula>Y$23=1</formula>
    </cfRule>
  </conditionalFormatting>
  <conditionalFormatting sqref="K45">
    <cfRule type="expression" dxfId="1620" priority="97">
      <formula>K$23=2</formula>
    </cfRule>
    <cfRule type="expression" dxfId="1619" priority="98">
      <formula>K$23=1</formula>
    </cfRule>
  </conditionalFormatting>
  <conditionalFormatting sqref="D75">
    <cfRule type="expression" dxfId="1618" priority="93">
      <formula>D$63=2</formula>
    </cfRule>
    <cfRule type="expression" dxfId="1617" priority="94">
      <formula>D$63=1</formula>
    </cfRule>
  </conditionalFormatting>
  <conditionalFormatting sqref="F75">
    <cfRule type="expression" dxfId="1616" priority="91">
      <formula>F$63=2</formula>
    </cfRule>
    <cfRule type="expression" dxfId="1615" priority="92">
      <formula>F$63=1</formula>
    </cfRule>
  </conditionalFormatting>
  <conditionalFormatting sqref="C75">
    <cfRule type="expression" dxfId="1614" priority="89">
      <formula>C$63=2</formula>
    </cfRule>
    <cfRule type="expression" dxfId="1613" priority="90">
      <formula>C$63=1</formula>
    </cfRule>
  </conditionalFormatting>
  <conditionalFormatting sqref="AF65">
    <cfRule type="expression" dxfId="1612" priority="87">
      <formula>AF$63=2</formula>
    </cfRule>
    <cfRule type="expression" dxfId="1611" priority="88">
      <formula>AF$63=1</formula>
    </cfRule>
  </conditionalFormatting>
  <conditionalFormatting sqref="D95 F95">
    <cfRule type="expression" dxfId="1610" priority="83">
      <formula>D$23=2</formula>
    </cfRule>
    <cfRule type="expression" dxfId="1609" priority="84">
      <formula>D$23=1</formula>
    </cfRule>
  </conditionalFormatting>
  <conditionalFormatting sqref="K95">
    <cfRule type="expression" dxfId="1608" priority="79">
      <formula>K$23=2</formula>
    </cfRule>
    <cfRule type="expression" dxfId="1607" priority="80">
      <formula>K$23=1</formula>
    </cfRule>
  </conditionalFormatting>
  <conditionalFormatting sqref="H106:I106">
    <cfRule type="expression" dxfId="1606" priority="77">
      <formula>H$93=2</formula>
    </cfRule>
    <cfRule type="expression" dxfId="1605" priority="78">
      <formula>H$93=1</formula>
    </cfRule>
  </conditionalFormatting>
  <conditionalFormatting sqref="J106">
    <cfRule type="expression" dxfId="1604" priority="75">
      <formula>J$93=2</formula>
    </cfRule>
    <cfRule type="expression" dxfId="1603" priority="76">
      <formula>J$93=1</formula>
    </cfRule>
  </conditionalFormatting>
  <conditionalFormatting sqref="C85">
    <cfRule type="expression" dxfId="1602" priority="73">
      <formula>C$23=2</formula>
    </cfRule>
    <cfRule type="expression" dxfId="1601" priority="74">
      <formula>C$23=1</formula>
    </cfRule>
  </conditionalFormatting>
  <conditionalFormatting sqref="E65">
    <cfRule type="expression" dxfId="1600" priority="71">
      <formula>E$23=2</formula>
    </cfRule>
    <cfRule type="expression" dxfId="1599" priority="72">
      <formula>E$23=1</formula>
    </cfRule>
  </conditionalFormatting>
  <conditionalFormatting sqref="C33:AF33">
    <cfRule type="expression" dxfId="1598" priority="69">
      <formula>C$33=2</formula>
    </cfRule>
    <cfRule type="expression" dxfId="1597" priority="70">
      <formula>C$33=1</formula>
    </cfRule>
  </conditionalFormatting>
  <conditionalFormatting sqref="C43:AG43">
    <cfRule type="expression" dxfId="1596" priority="67">
      <formula>C$43=2</formula>
    </cfRule>
    <cfRule type="expression" dxfId="1595" priority="68">
      <formula>C$43=1</formula>
    </cfRule>
  </conditionalFormatting>
  <conditionalFormatting sqref="C53:AG53">
    <cfRule type="expression" dxfId="1594" priority="65">
      <formula>C$53=2</formula>
    </cfRule>
    <cfRule type="expression" dxfId="1593" priority="66">
      <formula>C$53=1</formula>
    </cfRule>
  </conditionalFormatting>
  <conditionalFormatting sqref="C63:AF63">
    <cfRule type="expression" dxfId="1592" priority="63">
      <formula>C$63=2</formula>
    </cfRule>
    <cfRule type="expression" dxfId="1591" priority="64">
      <formula>C$63=1</formula>
    </cfRule>
  </conditionalFormatting>
  <conditionalFormatting sqref="C73:AG73">
    <cfRule type="expression" dxfId="1590" priority="61">
      <formula>C$73=2</formula>
    </cfRule>
    <cfRule type="expression" dxfId="1589" priority="62">
      <formula>C$73=1</formula>
    </cfRule>
  </conditionalFormatting>
  <conditionalFormatting sqref="C83:N83 P83:R83 T83:Y83 AC83:AF83">
    <cfRule type="expression" dxfId="1588" priority="59">
      <formula>C$83=2</formula>
    </cfRule>
    <cfRule type="expression" dxfId="1587" priority="60">
      <formula>C$83=1</formula>
    </cfRule>
  </conditionalFormatting>
  <conditionalFormatting sqref="D93:AG93">
    <cfRule type="expression" dxfId="1586" priority="57">
      <formula>D$93=2</formula>
    </cfRule>
    <cfRule type="expression" dxfId="1585" priority="58">
      <formula>D$93=1</formula>
    </cfRule>
  </conditionalFormatting>
  <conditionalFormatting sqref="C104:AG104">
    <cfRule type="expression" dxfId="1584" priority="55">
      <formula>C$104=2</formula>
    </cfRule>
    <cfRule type="expression" dxfId="1583" priority="56">
      <formula>C$104=1</formula>
    </cfRule>
  </conditionalFormatting>
  <conditionalFormatting sqref="C114:AD114">
    <cfRule type="expression" dxfId="1582" priority="53">
      <formula>C$114=2</formula>
    </cfRule>
    <cfRule type="expression" dxfId="1581" priority="54">
      <formula>C$114=1</formula>
    </cfRule>
  </conditionalFormatting>
  <conditionalFormatting sqref="C124:AG124">
    <cfRule type="expression" dxfId="1580" priority="51">
      <formula>C$124=2</formula>
    </cfRule>
    <cfRule type="expression" dxfId="1579" priority="52">
      <formula>C$124=1</formula>
    </cfRule>
  </conditionalFormatting>
  <conditionalFormatting sqref="G84">
    <cfRule type="expression" dxfId="1578" priority="47">
      <formula>G$93=2</formula>
    </cfRule>
    <cfRule type="expression" dxfId="1577" priority="48">
      <formula>G$93=1</formula>
    </cfRule>
  </conditionalFormatting>
  <conditionalFormatting sqref="M84">
    <cfRule type="expression" dxfId="1576" priority="43">
      <formula>M$93=2</formula>
    </cfRule>
    <cfRule type="expression" dxfId="1575" priority="44">
      <formula>M$93=1</formula>
    </cfRule>
  </conditionalFormatting>
  <conditionalFormatting sqref="N84">
    <cfRule type="expression" dxfId="1574" priority="41">
      <formula>N$93=2</formula>
    </cfRule>
    <cfRule type="expression" dxfId="1573" priority="42">
      <formula>N$93=1</formula>
    </cfRule>
  </conditionalFormatting>
  <conditionalFormatting sqref="T84">
    <cfRule type="expression" dxfId="1572" priority="35">
      <formula>T$93=2</formula>
    </cfRule>
    <cfRule type="expression" dxfId="1571" priority="36">
      <formula>T$93=1</formula>
    </cfRule>
  </conditionalFormatting>
  <conditionalFormatting sqref="U84">
    <cfRule type="expression" dxfId="1570" priority="33">
      <formula>U$93=2</formula>
    </cfRule>
    <cfRule type="expression" dxfId="1569" priority="34">
      <formula>U$93=1</formula>
    </cfRule>
  </conditionalFormatting>
  <conditionalFormatting sqref="L84">
    <cfRule type="expression" dxfId="1568" priority="25">
      <formula>L$83=2</formula>
    </cfRule>
    <cfRule type="expression" dxfId="1567" priority="26">
      <formula>L$83=1</formula>
    </cfRule>
  </conditionalFormatting>
  <conditionalFormatting sqref="E84">
    <cfRule type="expression" dxfId="1566" priority="17">
      <formula>E$83=2</formula>
    </cfRule>
    <cfRule type="expression" dxfId="1565" priority="18">
      <formula>E$83=1</formula>
    </cfRule>
  </conditionalFormatting>
  <conditionalFormatting sqref="O79:O86">
    <cfRule type="expression" dxfId="1564" priority="15">
      <formula>O$83=2</formula>
    </cfRule>
    <cfRule type="expression" dxfId="1563" priority="16">
      <formula>O$83=1</formula>
    </cfRule>
  </conditionalFormatting>
  <conditionalFormatting sqref="S79:S86">
    <cfRule type="expression" dxfId="1562" priority="13">
      <formula>S$83=2</formula>
    </cfRule>
    <cfRule type="expression" dxfId="1561" priority="14">
      <formula>S$83=1</formula>
    </cfRule>
  </conditionalFormatting>
  <conditionalFormatting sqref="Z79:Z86">
    <cfRule type="expression" dxfId="1560" priority="11">
      <formula>Z$83=2</formula>
    </cfRule>
    <cfRule type="expression" dxfId="1559" priority="12">
      <formula>Z$83=1</formula>
    </cfRule>
  </conditionalFormatting>
  <conditionalFormatting sqref="AA79:AB86">
    <cfRule type="expression" dxfId="1558" priority="7">
      <formula>AA$83=2</formula>
    </cfRule>
    <cfRule type="expression" dxfId="1557" priority="8">
      <formula>AA$83=1</formula>
    </cfRule>
  </conditionalFormatting>
  <conditionalFormatting sqref="C94:C95">
    <cfRule type="expression" dxfId="1556" priority="5">
      <formula>C$93=2</formula>
    </cfRule>
    <cfRule type="expression" dxfId="1555" priority="6">
      <formula>C$93=1</formula>
    </cfRule>
  </conditionalFormatting>
  <conditionalFormatting sqref="C93">
    <cfRule type="expression" dxfId="1554" priority="3">
      <formula>C$93=2</formula>
    </cfRule>
    <cfRule type="expression" dxfId="1553" priority="4">
      <formula>C$93=1</formula>
    </cfRule>
  </conditionalFormatting>
  <conditionalFormatting sqref="E95">
    <cfRule type="expression" dxfId="1552" priority="1">
      <formula>E$93=2</formula>
    </cfRule>
    <cfRule type="expression" dxfId="1551" priority="2">
      <formula>E$93=1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zoomScale="75" zoomScaleNormal="75" zoomScaleSheetLayoutView="75" workbookViewId="0">
      <selection activeCell="J118" sqref="J118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73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131</v>
      </c>
      <c r="G6" s="13" t="s">
        <v>0</v>
      </c>
      <c r="H6" s="145" t="s">
        <v>6</v>
      </c>
      <c r="I6" s="136"/>
      <c r="J6" s="11">
        <f>L8+L18+L28+L38+L48+L58+L68+L78+L88+L99+L109+L119</f>
        <v>61</v>
      </c>
      <c r="K6" s="13" t="s">
        <v>0</v>
      </c>
      <c r="L6" s="145" t="s">
        <v>8</v>
      </c>
      <c r="M6" s="136"/>
      <c r="N6" s="11">
        <f>P8+P18+P28+P38+P48+P58+P68+P78+P88+P99+P109+P119</f>
        <v>70</v>
      </c>
      <c r="O6" s="4" t="s">
        <v>0</v>
      </c>
      <c r="P6" s="12" t="s">
        <v>11</v>
      </c>
      <c r="Q6" s="11"/>
      <c r="R6" s="11">
        <f>U8+U18+U28+U38+U48+U58+U68+U78+U88+U99+U109+U119</f>
        <v>234</v>
      </c>
      <c r="S6" s="13" t="s">
        <v>0</v>
      </c>
      <c r="T6" s="145" t="s">
        <v>9</v>
      </c>
      <c r="U6" s="136"/>
      <c r="V6" s="11">
        <f>Y8+Y18+Y28+Y38+Y48+Y58+Y68+Y78+Y88+Y99+Y109+Y119</f>
        <v>139</v>
      </c>
      <c r="W6" s="13" t="s">
        <v>0</v>
      </c>
      <c r="X6" s="145" t="s">
        <v>10</v>
      </c>
      <c r="Y6" s="136"/>
      <c r="Z6" s="11">
        <f>AC8+AC18+AC28+AC38+AC48+AC58+AC68+AC78+AC88+AC99+AC109+AC119</f>
        <v>95</v>
      </c>
      <c r="AA6" s="4" t="s">
        <v>0</v>
      </c>
      <c r="AC6" s="135" t="s">
        <v>12</v>
      </c>
      <c r="AD6" s="136"/>
      <c r="AE6" s="136"/>
      <c r="AF6" s="22">
        <f>N6+Z6</f>
        <v>165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76" t="s">
        <v>5</v>
      </c>
      <c r="F8" s="31"/>
      <c r="G8" s="31"/>
      <c r="H8" s="14">
        <f>L8+P8</f>
        <v>8</v>
      </c>
      <c r="I8" s="15" t="s">
        <v>0</v>
      </c>
      <c r="J8" s="75" t="s">
        <v>6</v>
      </c>
      <c r="K8" s="37"/>
      <c r="L8" s="14">
        <f>COUNTIF(C13:AG13,1)</f>
        <v>3</v>
      </c>
      <c r="M8" s="15" t="s">
        <v>0</v>
      </c>
      <c r="N8" s="75" t="s">
        <v>8</v>
      </c>
      <c r="O8" s="37"/>
      <c r="P8" s="14">
        <f>COUNTIF(C13:AG13,2)</f>
        <v>5</v>
      </c>
      <c r="Q8" s="16" t="s">
        <v>0</v>
      </c>
      <c r="S8" s="77" t="s">
        <v>7</v>
      </c>
      <c r="T8" s="37"/>
      <c r="U8" s="14">
        <f>Y8+AC8</f>
        <v>22</v>
      </c>
      <c r="V8" s="15" t="s">
        <v>0</v>
      </c>
      <c r="W8" s="75" t="s">
        <v>9</v>
      </c>
      <c r="X8" s="37"/>
      <c r="Y8" s="14">
        <f>COUNTIF(C13:AG13,3)</f>
        <v>10</v>
      </c>
      <c r="Z8" s="15" t="s">
        <v>0</v>
      </c>
      <c r="AA8" s="75" t="s">
        <v>10</v>
      </c>
      <c r="AB8" s="37"/>
      <c r="AC8" s="14">
        <f>COUNTIF(C13:AG13,4)</f>
        <v>12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7">
        <v>4</v>
      </c>
      <c r="F13" s="9">
        <v>4</v>
      </c>
      <c r="G13" s="9">
        <v>4</v>
      </c>
      <c r="H13" s="9">
        <v>2</v>
      </c>
      <c r="I13" s="9">
        <v>2</v>
      </c>
      <c r="J13" s="9">
        <v>4</v>
      </c>
      <c r="K13" s="9">
        <v>3</v>
      </c>
      <c r="L13" s="9">
        <v>4</v>
      </c>
      <c r="M13" s="9">
        <v>3</v>
      </c>
      <c r="N13" s="9">
        <v>3</v>
      </c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2</v>
      </c>
      <c r="AE13" s="9">
        <v>4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>○</v>
      </c>
      <c r="F14" s="9" t="str">
        <f t="shared" si="4"/>
        <v>○</v>
      </c>
      <c r="G14" s="9" t="str">
        <f t="shared" si="4"/>
        <v>○</v>
      </c>
      <c r="H14" s="9" t="str">
        <f t="shared" si="4"/>
        <v>○</v>
      </c>
      <c r="I14" s="9" t="str">
        <f t="shared" si="4"/>
        <v>○</v>
      </c>
      <c r="J14" s="9" t="str">
        <f t="shared" si="4"/>
        <v>○</v>
      </c>
      <c r="K14" s="9" t="str">
        <f t="shared" si="4"/>
        <v/>
      </c>
      <c r="L14" s="9" t="str">
        <f t="shared" si="4"/>
        <v>○</v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>○</v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>
        <v>2</v>
      </c>
      <c r="D16" s="92">
        <v>2</v>
      </c>
      <c r="E16" s="29">
        <v>4</v>
      </c>
      <c r="F16" s="28">
        <v>4</v>
      </c>
      <c r="G16" s="28">
        <v>4</v>
      </c>
      <c r="H16" s="28">
        <v>4</v>
      </c>
      <c r="I16" s="28">
        <v>3</v>
      </c>
      <c r="J16" s="28">
        <v>1</v>
      </c>
      <c r="K16" s="28">
        <v>2</v>
      </c>
      <c r="L16" s="28">
        <v>4</v>
      </c>
      <c r="M16" s="28">
        <v>3</v>
      </c>
      <c r="N16" s="28">
        <v>4</v>
      </c>
      <c r="O16" s="28">
        <v>3</v>
      </c>
      <c r="P16" s="28">
        <v>3</v>
      </c>
      <c r="Q16" s="28">
        <v>2</v>
      </c>
      <c r="R16" s="28">
        <v>2</v>
      </c>
      <c r="S16" s="28">
        <v>1</v>
      </c>
      <c r="T16" s="28">
        <v>3</v>
      </c>
      <c r="U16" s="28">
        <v>4</v>
      </c>
      <c r="V16" s="28">
        <v>3</v>
      </c>
      <c r="W16" s="28">
        <v>3</v>
      </c>
      <c r="X16" s="28">
        <v>1</v>
      </c>
      <c r="Y16" s="28">
        <v>2</v>
      </c>
      <c r="Z16" s="28">
        <v>4</v>
      </c>
      <c r="AA16" s="28">
        <v>3</v>
      </c>
      <c r="AB16" s="28">
        <v>4</v>
      </c>
      <c r="AC16" s="28">
        <v>3</v>
      </c>
      <c r="AD16" s="28">
        <v>3</v>
      </c>
      <c r="AE16" s="28">
        <v>1</v>
      </c>
      <c r="AF16" s="30">
        <v>2</v>
      </c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76" t="s">
        <v>5</v>
      </c>
      <c r="F18" s="31"/>
      <c r="G18" s="31"/>
      <c r="H18" s="32">
        <f>L18+P18</f>
        <v>11</v>
      </c>
      <c r="I18" s="33" t="s">
        <v>0</v>
      </c>
      <c r="J18" s="75" t="s">
        <v>6</v>
      </c>
      <c r="K18" s="37"/>
      <c r="L18" s="32">
        <f>COUNTIF(C23:AG23,1)</f>
        <v>6</v>
      </c>
      <c r="M18" s="33" t="s">
        <v>0</v>
      </c>
      <c r="N18" s="75" t="s">
        <v>8</v>
      </c>
      <c r="O18" s="37"/>
      <c r="P18" s="32">
        <f>COUNTIF(C23:AG23,2)</f>
        <v>5</v>
      </c>
      <c r="Q18" s="34" t="s">
        <v>0</v>
      </c>
      <c r="R18" s="35"/>
      <c r="S18" s="77" t="s">
        <v>7</v>
      </c>
      <c r="T18" s="37"/>
      <c r="U18" s="32">
        <f>Y18+AC18</f>
        <v>20</v>
      </c>
      <c r="V18" s="33" t="s">
        <v>0</v>
      </c>
      <c r="W18" s="75" t="s">
        <v>9</v>
      </c>
      <c r="X18" s="37"/>
      <c r="Y18" s="32">
        <f>COUNTIF(C23:AG23,3)</f>
        <v>11</v>
      </c>
      <c r="Z18" s="33" t="s">
        <v>0</v>
      </c>
      <c r="AA18" s="75" t="s">
        <v>10</v>
      </c>
      <c r="AB18" s="37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1</v>
      </c>
      <c r="G23" s="7">
        <v>1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3</v>
      </c>
      <c r="T23" s="7">
        <v>4</v>
      </c>
      <c r="U23" s="7">
        <v>1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/>
      </c>
      <c r="G24" s="7" t="str">
        <f t="shared" si="9"/>
        <v/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/>
      </c>
      <c r="T24" s="7" t="str">
        <f t="shared" si="9"/>
        <v>○</v>
      </c>
      <c r="U24" s="7" t="str">
        <f t="shared" si="9"/>
        <v/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>
        <v>4</v>
      </c>
      <c r="D26" s="28">
        <v>3</v>
      </c>
      <c r="E26" s="28">
        <v>4</v>
      </c>
      <c r="F26" s="28">
        <v>4</v>
      </c>
      <c r="G26" s="28">
        <v>4</v>
      </c>
      <c r="H26" s="28">
        <v>1</v>
      </c>
      <c r="I26" s="28">
        <v>2</v>
      </c>
      <c r="J26" s="28">
        <v>4</v>
      </c>
      <c r="K26" s="28">
        <v>3</v>
      </c>
      <c r="L26" s="28">
        <v>4</v>
      </c>
      <c r="M26" s="28">
        <v>3</v>
      </c>
      <c r="N26" s="28">
        <v>3</v>
      </c>
      <c r="O26" s="28">
        <v>2</v>
      </c>
      <c r="P26" s="28">
        <v>1</v>
      </c>
      <c r="Q26" s="28">
        <v>4</v>
      </c>
      <c r="R26" s="28">
        <v>3</v>
      </c>
      <c r="S26" s="28">
        <v>4</v>
      </c>
      <c r="T26" s="28">
        <v>3</v>
      </c>
      <c r="U26" s="28">
        <v>3</v>
      </c>
      <c r="V26" s="28">
        <v>1</v>
      </c>
      <c r="W26" s="28">
        <v>2</v>
      </c>
      <c r="X26" s="28">
        <v>4</v>
      </c>
      <c r="Y26" s="28">
        <v>3</v>
      </c>
      <c r="Z26" s="28">
        <v>4</v>
      </c>
      <c r="AA26" s="28">
        <v>3</v>
      </c>
      <c r="AB26" s="28">
        <v>3</v>
      </c>
      <c r="AC26" s="28">
        <v>1</v>
      </c>
      <c r="AD26" s="28">
        <v>2</v>
      </c>
      <c r="AE26" s="28">
        <v>4</v>
      </c>
      <c r="AF26" s="28">
        <v>4</v>
      </c>
      <c r="AG26" s="30">
        <v>3</v>
      </c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76" t="s">
        <v>5</v>
      </c>
      <c r="F28" s="31"/>
      <c r="G28" s="31"/>
      <c r="H28" s="32">
        <f>L28+P28</f>
        <v>10</v>
      </c>
      <c r="I28" s="33" t="s">
        <v>0</v>
      </c>
      <c r="J28" s="75" t="s">
        <v>6</v>
      </c>
      <c r="K28" s="37"/>
      <c r="L28" s="32">
        <f>COUNTIF(C33:AF33,1)</f>
        <v>5</v>
      </c>
      <c r="M28" s="33" t="s">
        <v>0</v>
      </c>
      <c r="N28" s="75" t="s">
        <v>8</v>
      </c>
      <c r="O28" s="37"/>
      <c r="P28" s="32">
        <f>COUNTIF(C33:AF33,2)</f>
        <v>5</v>
      </c>
      <c r="Q28" s="34" t="s">
        <v>0</v>
      </c>
      <c r="R28" s="40"/>
      <c r="S28" s="76" t="s">
        <v>7</v>
      </c>
      <c r="T28" s="31"/>
      <c r="U28" s="37">
        <f>Y28+AC28</f>
        <v>20</v>
      </c>
      <c r="V28" s="38" t="s">
        <v>0</v>
      </c>
      <c r="W28" s="37" t="s">
        <v>9</v>
      </c>
      <c r="X28" s="37"/>
      <c r="Y28" s="37">
        <f>COUNTIF(C33:AF33,3)</f>
        <v>15</v>
      </c>
      <c r="Z28" s="32" t="s">
        <v>0</v>
      </c>
      <c r="AA28" s="75" t="s">
        <v>10</v>
      </c>
      <c r="AB28" s="37"/>
      <c r="AC28" s="31">
        <f>COUNTIF(C33:AF33,4)</f>
        <v>5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3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/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/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>
        <v>3</v>
      </c>
      <c r="D36" s="28">
        <v>4</v>
      </c>
      <c r="E36" s="28">
        <v>2</v>
      </c>
      <c r="F36" s="28">
        <v>1</v>
      </c>
      <c r="G36" s="28">
        <v>4</v>
      </c>
      <c r="H36" s="28">
        <v>3</v>
      </c>
      <c r="I36" s="28">
        <v>3</v>
      </c>
      <c r="J36" s="28">
        <v>3</v>
      </c>
      <c r="K36" s="28">
        <v>4</v>
      </c>
      <c r="L36" s="28">
        <v>1</v>
      </c>
      <c r="M36" s="28">
        <v>2</v>
      </c>
      <c r="N36" s="28">
        <v>4</v>
      </c>
      <c r="O36" s="28">
        <v>3</v>
      </c>
      <c r="P36" s="28">
        <v>3</v>
      </c>
      <c r="Q36" s="28">
        <v>3</v>
      </c>
      <c r="R36" s="28">
        <v>2</v>
      </c>
      <c r="S36" s="28">
        <v>2</v>
      </c>
      <c r="T36" s="28">
        <v>2</v>
      </c>
      <c r="U36" s="28">
        <v>4</v>
      </c>
      <c r="V36" s="28">
        <v>3</v>
      </c>
      <c r="W36" s="28">
        <v>4</v>
      </c>
      <c r="X36" s="28">
        <v>3</v>
      </c>
      <c r="Y36" s="28">
        <v>3</v>
      </c>
      <c r="Z36" s="28">
        <v>1</v>
      </c>
      <c r="AA36" s="28">
        <v>2</v>
      </c>
      <c r="AB36" s="28">
        <v>4</v>
      </c>
      <c r="AC36" s="42">
        <v>3</v>
      </c>
      <c r="AD36" s="42">
        <v>4</v>
      </c>
      <c r="AE36" s="28">
        <v>3</v>
      </c>
      <c r="AF36" s="30">
        <v>3</v>
      </c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76" t="s">
        <v>5</v>
      </c>
      <c r="F38" s="31"/>
      <c r="G38" s="31"/>
      <c r="H38" s="32">
        <f>L38+P38</f>
        <v>7</v>
      </c>
      <c r="I38" s="33" t="s">
        <v>0</v>
      </c>
      <c r="J38" s="75" t="s">
        <v>6</v>
      </c>
      <c r="K38" s="37"/>
      <c r="L38" s="32">
        <f>COUNTIF(C43:AG43,1)</f>
        <v>3</v>
      </c>
      <c r="M38" s="33" t="s">
        <v>0</v>
      </c>
      <c r="N38" s="75" t="s">
        <v>8</v>
      </c>
      <c r="O38" s="37"/>
      <c r="P38" s="32">
        <f>COUNTIF(C43:AG43,2)</f>
        <v>4</v>
      </c>
      <c r="Q38" s="34" t="s">
        <v>0</v>
      </c>
      <c r="R38" s="35"/>
      <c r="S38" s="76" t="s">
        <v>7</v>
      </c>
      <c r="T38" s="31"/>
      <c r="U38" s="37">
        <f>Y38+AC38</f>
        <v>24</v>
      </c>
      <c r="V38" s="32" t="s">
        <v>0</v>
      </c>
      <c r="W38" s="75" t="s">
        <v>9</v>
      </c>
      <c r="X38" s="37"/>
      <c r="Y38" s="37">
        <f>COUNTIF(C43:AG43,3)</f>
        <v>15</v>
      </c>
      <c r="Z38" s="32" t="s">
        <v>0</v>
      </c>
      <c r="AA38" s="75" t="s">
        <v>10</v>
      </c>
      <c r="AB38" s="37"/>
      <c r="AC38" s="31">
        <f>COUNTIF(C43:AG43,4)</f>
        <v>9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2</v>
      </c>
      <c r="Q43" s="43">
        <v>2</v>
      </c>
      <c r="R43" s="43">
        <v>3</v>
      </c>
      <c r="S43" s="43">
        <v>4</v>
      </c>
      <c r="T43" s="43">
        <v>3</v>
      </c>
      <c r="U43" s="43">
        <v>4</v>
      </c>
      <c r="V43" s="43">
        <v>3</v>
      </c>
      <c r="W43" s="43">
        <v>3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>○</v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>○</v>
      </c>
      <c r="V44" s="43" t="str">
        <f t="shared" si="19"/>
        <v/>
      </c>
      <c r="W44" s="43" t="str">
        <f t="shared" si="19"/>
        <v/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>
        <v>1</v>
      </c>
      <c r="D46" s="28">
        <v>2</v>
      </c>
      <c r="E46" s="28">
        <v>3</v>
      </c>
      <c r="F46" s="28">
        <v>3</v>
      </c>
      <c r="G46" s="28">
        <v>3</v>
      </c>
      <c r="H46" s="28">
        <v>3</v>
      </c>
      <c r="I46" s="28">
        <v>3</v>
      </c>
      <c r="J46" s="28">
        <v>2</v>
      </c>
      <c r="K46" s="28">
        <v>2</v>
      </c>
      <c r="L46" s="28">
        <v>4</v>
      </c>
      <c r="M46" s="28">
        <v>4</v>
      </c>
      <c r="N46" s="28">
        <v>3</v>
      </c>
      <c r="O46" s="28">
        <v>2</v>
      </c>
      <c r="P46" s="28">
        <v>3</v>
      </c>
      <c r="Q46" s="28">
        <v>2</v>
      </c>
      <c r="R46" s="28">
        <v>1</v>
      </c>
      <c r="S46" s="28">
        <v>2</v>
      </c>
      <c r="T46" s="28">
        <v>3</v>
      </c>
      <c r="U46" s="28">
        <v>3</v>
      </c>
      <c r="V46" s="28">
        <v>4</v>
      </c>
      <c r="W46" s="28">
        <v>3</v>
      </c>
      <c r="X46" s="28">
        <v>2</v>
      </c>
      <c r="Y46" s="28">
        <v>2</v>
      </c>
      <c r="Z46" s="28">
        <v>3</v>
      </c>
      <c r="AA46" s="28">
        <v>3</v>
      </c>
      <c r="AB46" s="28">
        <v>4</v>
      </c>
      <c r="AC46" s="28">
        <v>3</v>
      </c>
      <c r="AD46" s="28">
        <v>4</v>
      </c>
      <c r="AE46" s="28">
        <v>2</v>
      </c>
      <c r="AF46" s="28">
        <v>1</v>
      </c>
      <c r="AG46" s="30">
        <v>3</v>
      </c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76" t="s">
        <v>5</v>
      </c>
      <c r="F48" s="31"/>
      <c r="G48" s="31"/>
      <c r="H48" s="32">
        <f>L48+P48</f>
        <v>14</v>
      </c>
      <c r="I48" s="33" t="s">
        <v>0</v>
      </c>
      <c r="J48" s="75" t="s">
        <v>6</v>
      </c>
      <c r="K48" s="37"/>
      <c r="L48" s="32">
        <f>COUNTIF(C53:AG53,1)</f>
        <v>5</v>
      </c>
      <c r="M48" s="33" t="s">
        <v>0</v>
      </c>
      <c r="N48" s="75" t="s">
        <v>8</v>
      </c>
      <c r="O48" s="37"/>
      <c r="P48" s="32">
        <f>COUNTIF(C53:AG53,2)</f>
        <v>9</v>
      </c>
      <c r="Q48" s="34" t="s">
        <v>0</v>
      </c>
      <c r="R48" s="35"/>
      <c r="S48" s="77" t="s">
        <v>7</v>
      </c>
      <c r="T48" s="37"/>
      <c r="U48" s="32">
        <f>Y48+AC48</f>
        <v>17</v>
      </c>
      <c r="V48" s="33" t="s">
        <v>0</v>
      </c>
      <c r="W48" s="75" t="s">
        <v>9</v>
      </c>
      <c r="X48" s="37"/>
      <c r="Y48" s="32">
        <f>COUNTIF(C53:AG53,3)</f>
        <v>11</v>
      </c>
      <c r="Z48" s="33" t="s">
        <v>0</v>
      </c>
      <c r="AA48" s="75" t="s">
        <v>10</v>
      </c>
      <c r="AB48" s="37"/>
      <c r="AC48" s="32">
        <f>COUNTIF(C53:AG53,4)</f>
        <v>6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4</v>
      </c>
      <c r="J53" s="9">
        <v>3</v>
      </c>
      <c r="K53" s="9">
        <v>3</v>
      </c>
      <c r="L53" s="9">
        <v>1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1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>○</v>
      </c>
      <c r="J54" s="9" t="str">
        <f t="shared" si="24"/>
        <v/>
      </c>
      <c r="K54" s="9" t="str">
        <f t="shared" si="24"/>
        <v/>
      </c>
      <c r="L54" s="9" t="str">
        <f t="shared" si="24"/>
        <v/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/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>○</v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>○</v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>
        <v>3</v>
      </c>
      <c r="D56" s="28">
        <v>4</v>
      </c>
      <c r="E56" s="28">
        <v>3</v>
      </c>
      <c r="F56" s="28">
        <v>3</v>
      </c>
      <c r="G56" s="28">
        <v>1</v>
      </c>
      <c r="H56" s="28">
        <v>2</v>
      </c>
      <c r="I56" s="28">
        <v>4</v>
      </c>
      <c r="J56" s="28">
        <v>3</v>
      </c>
      <c r="K56" s="28">
        <v>4</v>
      </c>
      <c r="L56" s="28">
        <v>3</v>
      </c>
      <c r="M56" s="28">
        <v>3</v>
      </c>
      <c r="N56" s="28">
        <v>1</v>
      </c>
      <c r="O56" s="28">
        <v>2</v>
      </c>
      <c r="P56" s="28">
        <v>4</v>
      </c>
      <c r="Q56" s="28">
        <v>4</v>
      </c>
      <c r="R56" s="28">
        <v>4</v>
      </c>
      <c r="S56" s="28">
        <v>3</v>
      </c>
      <c r="T56" s="28">
        <v>3</v>
      </c>
      <c r="U56" s="28">
        <v>1</v>
      </c>
      <c r="V56" s="28">
        <v>2</v>
      </c>
      <c r="W56" s="28">
        <v>4</v>
      </c>
      <c r="X56" s="28">
        <v>4</v>
      </c>
      <c r="Y56" s="28">
        <v>4</v>
      </c>
      <c r="Z56" s="28">
        <v>4</v>
      </c>
      <c r="AA56" s="28">
        <v>4</v>
      </c>
      <c r="AB56" s="28">
        <v>1</v>
      </c>
      <c r="AC56" s="28">
        <v>2</v>
      </c>
      <c r="AD56" s="28">
        <v>4</v>
      </c>
      <c r="AE56" s="28">
        <v>3</v>
      </c>
      <c r="AF56" s="28">
        <v>3</v>
      </c>
      <c r="AG56" s="30">
        <v>3</v>
      </c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76" t="s">
        <v>5</v>
      </c>
      <c r="F58" s="31"/>
      <c r="G58" s="31"/>
      <c r="H58" s="32">
        <f>L58+P58</f>
        <v>13</v>
      </c>
      <c r="I58" s="33" t="s">
        <v>0</v>
      </c>
      <c r="J58" s="75" t="s">
        <v>6</v>
      </c>
      <c r="K58" s="37"/>
      <c r="L58" s="32">
        <f>COUNTIF(C63:AF63,1)</f>
        <v>7</v>
      </c>
      <c r="M58" s="33" t="s">
        <v>0</v>
      </c>
      <c r="N58" s="75" t="s">
        <v>8</v>
      </c>
      <c r="O58" s="37"/>
      <c r="P58" s="32">
        <f>COUNTIF(C63:AF63,2)</f>
        <v>6</v>
      </c>
      <c r="Q58" s="34" t="s">
        <v>0</v>
      </c>
      <c r="R58" s="35"/>
      <c r="S58" s="77" t="s">
        <v>7</v>
      </c>
      <c r="T58" s="37"/>
      <c r="U58" s="32">
        <f>Y58+AC58</f>
        <v>17</v>
      </c>
      <c r="V58" s="33" t="s">
        <v>0</v>
      </c>
      <c r="W58" s="75" t="s">
        <v>9</v>
      </c>
      <c r="X58" s="37"/>
      <c r="Y58" s="32">
        <f>COUNTIF(C63:AF63,3)</f>
        <v>10</v>
      </c>
      <c r="Z58" s="33" t="s">
        <v>0</v>
      </c>
      <c r="AA58" s="75" t="s">
        <v>10</v>
      </c>
      <c r="AB58" s="37"/>
      <c r="AC58" s="32">
        <f>COUNTIF(C63:AF63,4)</f>
        <v>7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4</v>
      </c>
      <c r="P63" s="9">
        <v>1</v>
      </c>
      <c r="Q63" s="9">
        <v>2</v>
      </c>
      <c r="R63" s="9">
        <v>1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2</v>
      </c>
      <c r="Y63" s="9">
        <v>1</v>
      </c>
      <c r="Z63" s="9">
        <v>3</v>
      </c>
      <c r="AA63" s="9">
        <v>4</v>
      </c>
      <c r="AB63" s="9">
        <v>2</v>
      </c>
      <c r="AC63" s="9">
        <v>2</v>
      </c>
      <c r="AD63" s="9">
        <v>1</v>
      </c>
      <c r="AE63" s="9">
        <v>1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>○</v>
      </c>
      <c r="P64" s="9" t="str">
        <f t="shared" si="28"/>
        <v/>
      </c>
      <c r="Q64" s="9" t="str">
        <f t="shared" si="28"/>
        <v>○</v>
      </c>
      <c r="R64" s="9" t="str">
        <f t="shared" si="28"/>
        <v/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/>
      </c>
      <c r="Z64" s="9" t="str">
        <f t="shared" si="28"/>
        <v/>
      </c>
      <c r="AA64" s="9" t="str">
        <f t="shared" si="28"/>
        <v>○</v>
      </c>
      <c r="AB64" s="9" t="str">
        <f t="shared" si="28"/>
        <v>○</v>
      </c>
      <c r="AC64" s="9" t="str">
        <f t="shared" si="28"/>
        <v>○</v>
      </c>
      <c r="AD64" s="9" t="str">
        <f t="shared" si="28"/>
        <v/>
      </c>
      <c r="AE64" s="9" t="str">
        <f t="shared" si="28"/>
        <v/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>
        <v>4</v>
      </c>
      <c r="D66" s="28">
        <v>1</v>
      </c>
      <c r="E66" s="28">
        <v>2</v>
      </c>
      <c r="F66" s="28">
        <v>4</v>
      </c>
      <c r="G66" s="28">
        <v>3</v>
      </c>
      <c r="H66" s="28">
        <v>4</v>
      </c>
      <c r="I66" s="28">
        <v>3</v>
      </c>
      <c r="J66" s="28">
        <v>4</v>
      </c>
      <c r="K66" s="28">
        <v>1</v>
      </c>
      <c r="L66" s="28">
        <v>2</v>
      </c>
      <c r="M66" s="28">
        <v>3</v>
      </c>
      <c r="N66" s="28">
        <v>3</v>
      </c>
      <c r="O66" s="28">
        <v>4</v>
      </c>
      <c r="P66" s="28">
        <v>3</v>
      </c>
      <c r="Q66" s="28">
        <v>3</v>
      </c>
      <c r="R66" s="28">
        <v>2</v>
      </c>
      <c r="S66" s="28">
        <v>2</v>
      </c>
      <c r="T66" s="28">
        <v>1</v>
      </c>
      <c r="U66" s="28">
        <v>4</v>
      </c>
      <c r="V66" s="28">
        <v>4</v>
      </c>
      <c r="W66" s="28">
        <v>3</v>
      </c>
      <c r="X66" s="28">
        <v>3</v>
      </c>
      <c r="Y66" s="28">
        <v>1</v>
      </c>
      <c r="Z66" s="28">
        <v>2</v>
      </c>
      <c r="AA66" s="28">
        <v>4</v>
      </c>
      <c r="AB66" s="28">
        <v>3</v>
      </c>
      <c r="AC66" s="28">
        <v>4</v>
      </c>
      <c r="AD66" s="28">
        <v>3</v>
      </c>
      <c r="AE66" s="28">
        <v>3</v>
      </c>
      <c r="AF66" s="30">
        <v>1</v>
      </c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76" t="s">
        <v>5</v>
      </c>
      <c r="F68" s="31"/>
      <c r="G68" s="31"/>
      <c r="H68" s="32">
        <f>L68+P68</f>
        <v>9</v>
      </c>
      <c r="I68" s="33" t="s">
        <v>0</v>
      </c>
      <c r="J68" s="75" t="s">
        <v>6</v>
      </c>
      <c r="K68" s="37"/>
      <c r="L68" s="32">
        <f>COUNTIF(C73:AG73,1)</f>
        <v>4</v>
      </c>
      <c r="M68" s="33" t="s">
        <v>0</v>
      </c>
      <c r="N68" s="75" t="s">
        <v>8</v>
      </c>
      <c r="O68" s="37"/>
      <c r="P68" s="32">
        <f>COUNTIF(C73:AG73,2)</f>
        <v>5</v>
      </c>
      <c r="Q68" s="34" t="s">
        <v>0</v>
      </c>
      <c r="R68" s="35"/>
      <c r="S68" s="77" t="s">
        <v>7</v>
      </c>
      <c r="T68" s="37"/>
      <c r="U68" s="32">
        <f>Y68+AC68</f>
        <v>22</v>
      </c>
      <c r="V68" s="33" t="s">
        <v>0</v>
      </c>
      <c r="W68" s="75" t="s">
        <v>9</v>
      </c>
      <c r="X68" s="37"/>
      <c r="Y68" s="32">
        <f>COUNTIF(C73:AG73,3)</f>
        <v>13</v>
      </c>
      <c r="Z68" s="33" t="s">
        <v>0</v>
      </c>
      <c r="AA68" s="75" t="s">
        <v>10</v>
      </c>
      <c r="AB68" s="37"/>
      <c r="AC68" s="32">
        <f>COUNTIF(C73:AG73,4)</f>
        <v>9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4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>○</v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>○</v>
      </c>
      <c r="AF74" s="9" t="str">
        <f t="shared" si="32"/>
        <v>○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>
        <v>2</v>
      </c>
      <c r="D76" s="28">
        <v>4</v>
      </c>
      <c r="E76" s="28">
        <v>3</v>
      </c>
      <c r="F76" s="28">
        <v>4</v>
      </c>
      <c r="G76" s="28">
        <v>3</v>
      </c>
      <c r="H76" s="28">
        <v>3</v>
      </c>
      <c r="I76" s="28">
        <v>1</v>
      </c>
      <c r="J76" s="28">
        <v>2</v>
      </c>
      <c r="K76" s="28">
        <v>1</v>
      </c>
      <c r="L76" s="28">
        <v>3</v>
      </c>
      <c r="M76" s="28">
        <v>3</v>
      </c>
      <c r="N76" s="28">
        <v>3</v>
      </c>
      <c r="O76" s="28">
        <v>3</v>
      </c>
      <c r="P76" s="28">
        <v>2</v>
      </c>
      <c r="Q76" s="28">
        <v>2</v>
      </c>
      <c r="R76" s="28">
        <v>4</v>
      </c>
      <c r="S76" s="28">
        <v>3</v>
      </c>
      <c r="T76" s="28">
        <v>4</v>
      </c>
      <c r="U76" s="28">
        <v>3</v>
      </c>
      <c r="V76" s="28">
        <v>3</v>
      </c>
      <c r="W76" s="28">
        <v>1</v>
      </c>
      <c r="X76" s="28">
        <v>2</v>
      </c>
      <c r="Y76" s="28">
        <v>3</v>
      </c>
      <c r="Z76" s="28">
        <v>3</v>
      </c>
      <c r="AA76" s="28">
        <v>4</v>
      </c>
      <c r="AB76" s="28">
        <v>3</v>
      </c>
      <c r="AC76" s="28">
        <v>4</v>
      </c>
      <c r="AD76" s="28">
        <v>2</v>
      </c>
      <c r="AE76" s="28">
        <v>2</v>
      </c>
      <c r="AF76" s="28">
        <v>4</v>
      </c>
      <c r="AG76" s="30">
        <v>3</v>
      </c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76" t="s">
        <v>5</v>
      </c>
      <c r="F78" s="31"/>
      <c r="G78" s="31"/>
      <c r="H78" s="32">
        <f>L78+P78</f>
        <v>11</v>
      </c>
      <c r="I78" s="33" t="s">
        <v>0</v>
      </c>
      <c r="J78" s="75" t="s">
        <v>6</v>
      </c>
      <c r="K78" s="37"/>
      <c r="L78" s="32">
        <f>COUNTIF(C83:AF83,1)</f>
        <v>6</v>
      </c>
      <c r="M78" s="33" t="s">
        <v>0</v>
      </c>
      <c r="N78" s="75" t="s">
        <v>8</v>
      </c>
      <c r="O78" s="37"/>
      <c r="P78" s="32">
        <f>COUNTIF(C83:AF83,2)</f>
        <v>5</v>
      </c>
      <c r="Q78" s="34" t="s">
        <v>0</v>
      </c>
      <c r="R78" s="35"/>
      <c r="S78" s="78" t="s">
        <v>7</v>
      </c>
      <c r="T78" s="79"/>
      <c r="U78" s="45">
        <f>Y78+AC78</f>
        <v>19</v>
      </c>
      <c r="V78" s="46" t="s">
        <v>0</v>
      </c>
      <c r="W78" s="78" t="s">
        <v>9</v>
      </c>
      <c r="X78" s="79"/>
      <c r="Y78" s="45">
        <f>COUNTIF(C83:AF83,3)</f>
        <v>13</v>
      </c>
      <c r="Z78" s="46" t="s">
        <v>0</v>
      </c>
      <c r="AA78" s="78" t="s">
        <v>10</v>
      </c>
      <c r="AB78" s="79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1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/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>
        <v>4</v>
      </c>
      <c r="D86" s="28">
        <v>3</v>
      </c>
      <c r="E86" s="28">
        <v>4</v>
      </c>
      <c r="F86" s="28">
        <v>1</v>
      </c>
      <c r="G86" s="28">
        <v>2</v>
      </c>
      <c r="H86" s="28">
        <v>4</v>
      </c>
      <c r="I86" s="28">
        <v>3</v>
      </c>
      <c r="J86" s="28">
        <v>4</v>
      </c>
      <c r="K86" s="28">
        <v>3</v>
      </c>
      <c r="L86" s="28">
        <v>3</v>
      </c>
      <c r="M86" s="28">
        <v>1</v>
      </c>
      <c r="N86" s="28">
        <v>2</v>
      </c>
      <c r="O86" s="28">
        <v>4</v>
      </c>
      <c r="P86" s="28">
        <v>3</v>
      </c>
      <c r="Q86" s="28">
        <v>4</v>
      </c>
      <c r="R86" s="28">
        <v>3</v>
      </c>
      <c r="S86" s="28">
        <v>4</v>
      </c>
      <c r="T86" s="28">
        <v>1</v>
      </c>
      <c r="U86" s="28">
        <v>2</v>
      </c>
      <c r="V86" s="28">
        <v>4</v>
      </c>
      <c r="W86" s="28">
        <v>3</v>
      </c>
      <c r="X86" s="28">
        <v>4</v>
      </c>
      <c r="Y86" s="28">
        <v>1</v>
      </c>
      <c r="Z86" s="28">
        <v>3</v>
      </c>
      <c r="AA86" s="28">
        <v>1</v>
      </c>
      <c r="AB86" s="28">
        <v>2</v>
      </c>
      <c r="AC86" s="28">
        <v>4</v>
      </c>
      <c r="AD86" s="28">
        <v>3</v>
      </c>
      <c r="AE86" s="28">
        <v>4</v>
      </c>
      <c r="AF86" s="30">
        <v>3</v>
      </c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76" t="s">
        <v>5</v>
      </c>
      <c r="F88" s="31"/>
      <c r="G88" s="31"/>
      <c r="H88" s="32">
        <f>L88+P88</f>
        <v>14</v>
      </c>
      <c r="I88" s="33" t="s">
        <v>0</v>
      </c>
      <c r="J88" s="75" t="s">
        <v>6</v>
      </c>
      <c r="K88" s="37"/>
      <c r="L88" s="32">
        <f>COUNTIF(C93:AG93,1)</f>
        <v>5</v>
      </c>
      <c r="M88" s="33" t="s">
        <v>0</v>
      </c>
      <c r="N88" s="75" t="s">
        <v>8</v>
      </c>
      <c r="O88" s="37"/>
      <c r="P88" s="32">
        <f>COUNTIF(C93:AG93,2)</f>
        <v>9</v>
      </c>
      <c r="Q88" s="34" t="s">
        <v>0</v>
      </c>
      <c r="R88" s="35"/>
      <c r="S88" s="76" t="s">
        <v>7</v>
      </c>
      <c r="T88" s="31"/>
      <c r="U88" s="37">
        <f>Y88+AC88</f>
        <v>17</v>
      </c>
      <c r="V88" s="32" t="s">
        <v>0</v>
      </c>
      <c r="W88" s="75" t="s">
        <v>9</v>
      </c>
      <c r="X88" s="37"/>
      <c r="Y88" s="37">
        <f>COUNTIF(C93:AG93,3)</f>
        <v>9</v>
      </c>
      <c r="Z88" s="32" t="s">
        <v>0</v>
      </c>
      <c r="AA88" s="75" t="s">
        <v>10</v>
      </c>
      <c r="AB88" s="37"/>
      <c r="AC88" s="31">
        <f>COUNTIF(C93:AG93,4)</f>
        <v>8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3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1</v>
      </c>
      <c r="AB93" s="9">
        <v>1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/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>○</v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>
        <v>3</v>
      </c>
      <c r="D96" s="28">
        <v>2</v>
      </c>
      <c r="E96" s="28">
        <v>2</v>
      </c>
      <c r="F96" s="28">
        <v>4</v>
      </c>
      <c r="G96" s="28">
        <v>3</v>
      </c>
      <c r="H96" s="28">
        <v>4</v>
      </c>
      <c r="I96" s="28">
        <v>3</v>
      </c>
      <c r="J96" s="28">
        <v>4</v>
      </c>
      <c r="K96" s="28">
        <v>2</v>
      </c>
      <c r="L96" s="28">
        <v>2</v>
      </c>
      <c r="M96" s="28">
        <v>4</v>
      </c>
      <c r="N96" s="28">
        <v>3</v>
      </c>
      <c r="O96" s="28">
        <v>4</v>
      </c>
      <c r="P96" s="28">
        <v>3</v>
      </c>
      <c r="Q96" s="28">
        <v>3</v>
      </c>
      <c r="R96" s="28">
        <v>2</v>
      </c>
      <c r="S96" s="28">
        <v>1</v>
      </c>
      <c r="T96" s="28">
        <v>4</v>
      </c>
      <c r="U96" s="28">
        <v>3</v>
      </c>
      <c r="V96" s="28">
        <v>4</v>
      </c>
      <c r="W96" s="28">
        <v>3</v>
      </c>
      <c r="X96" s="28">
        <v>3</v>
      </c>
      <c r="Y96" s="28">
        <v>2</v>
      </c>
      <c r="Z96" s="28">
        <v>2</v>
      </c>
      <c r="AA96" s="28">
        <v>3</v>
      </c>
      <c r="AB96" s="28">
        <v>3</v>
      </c>
      <c r="AC96" s="28">
        <v>4</v>
      </c>
      <c r="AD96" s="28">
        <v>4</v>
      </c>
      <c r="AE96" s="28">
        <v>4</v>
      </c>
      <c r="AF96" s="28">
        <v>2</v>
      </c>
      <c r="AG96" s="30">
        <v>2</v>
      </c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76" t="s">
        <v>5</v>
      </c>
      <c r="F99" s="31"/>
      <c r="G99" s="31"/>
      <c r="H99" s="32">
        <f>L99+P99</f>
        <v>12</v>
      </c>
      <c r="I99" s="33" t="s">
        <v>0</v>
      </c>
      <c r="J99" s="75" t="s">
        <v>6</v>
      </c>
      <c r="K99" s="37"/>
      <c r="L99" s="32">
        <f>COUNTIF(C104:AG104,1)</f>
        <v>5</v>
      </c>
      <c r="M99" s="33" t="s">
        <v>0</v>
      </c>
      <c r="N99" s="75" t="s">
        <v>8</v>
      </c>
      <c r="O99" s="37"/>
      <c r="P99" s="32">
        <f>COUNTIF(C104:AG104,2)</f>
        <v>7</v>
      </c>
      <c r="Q99" s="34" t="s">
        <v>0</v>
      </c>
      <c r="R99" s="35"/>
      <c r="S99" s="76" t="s">
        <v>7</v>
      </c>
      <c r="T99" s="31"/>
      <c r="U99" s="37">
        <f>Y99+AC99</f>
        <v>19</v>
      </c>
      <c r="V99" s="38" t="s">
        <v>0</v>
      </c>
      <c r="W99" s="37" t="s">
        <v>9</v>
      </c>
      <c r="X99" s="37"/>
      <c r="Y99" s="37">
        <f>COUNTIF(C104:AG104,3)</f>
        <v>12</v>
      </c>
      <c r="Z99" s="32" t="s">
        <v>0</v>
      </c>
      <c r="AA99" s="75" t="s">
        <v>10</v>
      </c>
      <c r="AB99" s="37"/>
      <c r="AC99" s="31">
        <f>COUNTIF(C104:AG104,4)</f>
        <v>7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G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tr">
        <f t="shared" si="43"/>
        <v>水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1</v>
      </c>
      <c r="G104" s="9">
        <v>2</v>
      </c>
      <c r="H104" s="9">
        <v>3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1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/>
      </c>
      <c r="G105" s="9" t="str">
        <f t="shared" si="44"/>
        <v>○</v>
      </c>
      <c r="H105" s="9" t="str">
        <f t="shared" si="44"/>
        <v/>
      </c>
      <c r="I105" s="9" t="str">
        <f t="shared" si="44"/>
        <v>○</v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>○</v>
      </c>
      <c r="O105" s="9" t="str">
        <f t="shared" si="44"/>
        <v/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76" t="s">
        <v>5</v>
      </c>
      <c r="F109" s="31"/>
      <c r="G109" s="31"/>
      <c r="H109" s="32">
        <f>L109+P109</f>
        <v>11</v>
      </c>
      <c r="I109" s="33" t="s">
        <v>0</v>
      </c>
      <c r="J109" s="75" t="s">
        <v>6</v>
      </c>
      <c r="K109" s="37"/>
      <c r="L109" s="32">
        <f>COUNTIF(C114:AE114,1)</f>
        <v>6</v>
      </c>
      <c r="M109" s="33" t="s">
        <v>0</v>
      </c>
      <c r="N109" s="75" t="s">
        <v>8</v>
      </c>
      <c r="O109" s="37"/>
      <c r="P109" s="32">
        <f>COUNTIF(C114:AE114,2)</f>
        <v>5</v>
      </c>
      <c r="Q109" s="34" t="s">
        <v>0</v>
      </c>
      <c r="R109" s="35"/>
      <c r="S109" s="76" t="s">
        <v>7</v>
      </c>
      <c r="T109" s="31"/>
      <c r="U109" s="37">
        <f>Y109+AC109</f>
        <v>17</v>
      </c>
      <c r="V109" s="32" t="s">
        <v>0</v>
      </c>
      <c r="W109" s="75" t="s">
        <v>9</v>
      </c>
      <c r="X109" s="37"/>
      <c r="Y109" s="37">
        <f>COUNTIF(C114:AE114,3)</f>
        <v>10</v>
      </c>
      <c r="Z109" s="32" t="s">
        <v>0</v>
      </c>
      <c r="AA109" s="75" t="s">
        <v>10</v>
      </c>
      <c r="AB109" s="37"/>
      <c r="AC109" s="31">
        <f>COUNTIF(C114:AE114,4)</f>
        <v>7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81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82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E112" s="83"/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85" t="s">
        <v>74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2</v>
      </c>
      <c r="I114" s="9">
        <v>3</v>
      </c>
      <c r="J114" s="9">
        <v>1</v>
      </c>
      <c r="K114" s="9">
        <v>2</v>
      </c>
      <c r="L114" s="9">
        <v>4</v>
      </c>
      <c r="M114" s="9">
        <v>1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2</v>
      </c>
      <c r="Z114" s="9">
        <v>1</v>
      </c>
      <c r="AA114" s="9">
        <v>3</v>
      </c>
      <c r="AB114" s="9">
        <v>4</v>
      </c>
      <c r="AC114" s="9">
        <v>3</v>
      </c>
      <c r="AD114" s="9">
        <v>3</v>
      </c>
      <c r="AE114" s="84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>○</v>
      </c>
      <c r="I115" s="9" t="str">
        <f t="shared" si="48"/>
        <v/>
      </c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tr">
        <f t="shared" si="48"/>
        <v/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>○</v>
      </c>
      <c r="Z115" s="9" t="str">
        <f t="shared" si="48"/>
        <v/>
      </c>
      <c r="AA115" s="9" t="str">
        <f t="shared" si="48"/>
        <v/>
      </c>
      <c r="AB115" s="9" t="str">
        <f t="shared" si="48"/>
        <v>○</v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76" t="s">
        <v>5</v>
      </c>
      <c r="F119" s="31"/>
      <c r="G119" s="31"/>
      <c r="H119" s="32">
        <f>L119+P119</f>
        <v>11</v>
      </c>
      <c r="I119" s="33" t="s">
        <v>0</v>
      </c>
      <c r="J119" s="75" t="s">
        <v>6</v>
      </c>
      <c r="K119" s="37"/>
      <c r="L119" s="32">
        <f>COUNTIF(C124:AF124,1)</f>
        <v>6</v>
      </c>
      <c r="M119" s="33" t="s">
        <v>0</v>
      </c>
      <c r="N119" s="75" t="s">
        <v>8</v>
      </c>
      <c r="O119" s="37"/>
      <c r="P119" s="32">
        <f>COUNTIF(C124:AG124,2)</f>
        <v>5</v>
      </c>
      <c r="Q119" s="34" t="s">
        <v>0</v>
      </c>
      <c r="R119" s="35"/>
      <c r="S119" s="76" t="s">
        <v>7</v>
      </c>
      <c r="T119" s="31"/>
      <c r="U119" s="37">
        <f>Y119+AC119</f>
        <v>20</v>
      </c>
      <c r="V119" s="32" t="s">
        <v>0</v>
      </c>
      <c r="W119" s="75" t="s">
        <v>9</v>
      </c>
      <c r="X119" s="37"/>
      <c r="Y119" s="37">
        <f>COUNTIF(C124:AG124,3)</f>
        <v>10</v>
      </c>
      <c r="Z119" s="32" t="s">
        <v>0</v>
      </c>
      <c r="AA119" s="75" t="s">
        <v>10</v>
      </c>
      <c r="AB119" s="37"/>
      <c r="AC119" s="31">
        <f>COUNTIF(C124:AG124,4)</f>
        <v>10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4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>○</v>
      </c>
      <c r="M125" s="9" t="str">
        <f t="shared" si="52"/>
        <v>○</v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>○</v>
      </c>
      <c r="AC125" s="9" t="str">
        <f t="shared" si="52"/>
        <v/>
      </c>
      <c r="AD125" s="9" t="str">
        <f t="shared" si="52"/>
        <v/>
      </c>
      <c r="AE125" s="9" t="str">
        <f t="shared" si="52"/>
        <v/>
      </c>
      <c r="AF125" s="9" t="str">
        <f t="shared" si="52"/>
        <v>○</v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80" t="s">
        <v>21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15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0">
      <selection activeCell="AK109" sqref="AK109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>
      <selection activeCell="AM15" sqref="AM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00">
      <selection activeCell="AK109" sqref="AK109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 topLeftCell="A12">
      <selection activeCell="AM8" sqref="AM8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00">
      <selection activeCell="AK109" sqref="AK109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>
      <selection activeCell="O15" sqref="O1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100">
      <selection activeCell="AK109" sqref="AK109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 topLeftCell="A12">
      <selection activeCell="AG16" sqref="AG1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10"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</mergeCells>
  <phoneticPr fontId="1"/>
  <conditionalFormatting sqref="C9">
    <cfRule type="expression" dxfId="1550" priority="252">
      <formula>$C$13=2</formula>
    </cfRule>
    <cfRule type="expression" dxfId="1549" priority="253">
      <formula>$C$13=1</formula>
    </cfRule>
  </conditionalFormatting>
  <conditionalFormatting sqref="C12:C16">
    <cfRule type="expression" dxfId="1548" priority="246">
      <formula>$C$13=2</formula>
    </cfRule>
    <cfRule type="expression" dxfId="1547" priority="247">
      <formula>$C$13=1</formula>
    </cfRule>
  </conditionalFormatting>
  <conditionalFormatting sqref="C19:C22 C24">
    <cfRule type="expression" dxfId="1546" priority="121">
      <formula>$C$23=2</formula>
    </cfRule>
    <cfRule type="expression" dxfId="1545" priority="122">
      <formula>$C$23=1</formula>
    </cfRule>
  </conditionalFormatting>
  <conditionalFormatting sqref="C25:C26">
    <cfRule type="expression" dxfId="1544" priority="87">
      <formula>$S$13=2</formula>
    </cfRule>
    <cfRule type="expression" dxfId="1543" priority="88">
      <formula>$S$13=1</formula>
    </cfRule>
  </conditionalFormatting>
  <conditionalFormatting sqref="C45:C46">
    <cfRule type="expression" dxfId="1542" priority="101">
      <formula>C$43=2</formula>
    </cfRule>
    <cfRule type="expression" dxfId="1541" priority="102">
      <formula>C$43=1</formula>
    </cfRule>
  </conditionalFormatting>
  <conditionalFormatting sqref="C110:AE117">
    <cfRule type="expression" dxfId="1540" priority="131">
      <formula>C$114=2</formula>
    </cfRule>
    <cfRule type="expression" dxfId="1539" priority="132">
      <formula>C$114=1</formula>
    </cfRule>
  </conditionalFormatting>
  <conditionalFormatting sqref="C29:AF36">
    <cfRule type="expression" dxfId="1538" priority="161">
      <formula>C$33=2</formula>
    </cfRule>
    <cfRule type="expression" dxfId="1537" priority="162">
      <formula>C$33=1</formula>
    </cfRule>
  </conditionalFormatting>
  <conditionalFormatting sqref="C59:AF64 C66:AF66 F65:AE65 C65:D65">
    <cfRule type="expression" dxfId="1536" priority="151">
      <formula>C$63=2</formula>
    </cfRule>
    <cfRule type="expression" dxfId="1535" priority="152">
      <formula>C$63=1</formula>
    </cfRule>
  </conditionalFormatting>
  <conditionalFormatting sqref="C79:AF84 C86:AF86 D85:AF85">
    <cfRule type="expression" dxfId="1534" priority="143">
      <formula>C$83=2</formula>
    </cfRule>
    <cfRule type="expression" dxfId="1533" priority="144">
      <formula>C$83=1</formula>
    </cfRule>
  </conditionalFormatting>
  <conditionalFormatting sqref="C39:AG44 C46:AG46 C45:J45 L45:AG45">
    <cfRule type="expression" dxfId="1532" priority="157">
      <formula>C$43=2</formula>
    </cfRule>
    <cfRule type="expression" dxfId="1531" priority="158">
      <formula>C$43=1</formula>
    </cfRule>
  </conditionalFormatting>
  <conditionalFormatting sqref="C49:AG56">
    <cfRule type="expression" dxfId="1530" priority="155">
      <formula>C$53=2</formula>
    </cfRule>
    <cfRule type="expression" dxfId="1529" priority="156">
      <formula>C$53=1</formula>
    </cfRule>
  </conditionalFormatting>
  <conditionalFormatting sqref="C69:AG74 C76:AG76 E75 G75:AG75">
    <cfRule type="expression" dxfId="1528" priority="99">
      <formula>C$73=2</formula>
    </cfRule>
    <cfRule type="expression" dxfId="1527" priority="100">
      <formula>C$73=1</formula>
    </cfRule>
  </conditionalFormatting>
  <conditionalFormatting sqref="C89:AG94 C96:AG96 G95:J95 L95:AG95">
    <cfRule type="expression" dxfId="1526" priority="97">
      <formula>C$93=2</formula>
    </cfRule>
    <cfRule type="expression" dxfId="1525" priority="98">
      <formula>C$93=1</formula>
    </cfRule>
  </conditionalFormatting>
  <conditionalFormatting sqref="C100:AG105 C107:AG107 C106:G106 K106:AG106">
    <cfRule type="expression" dxfId="1524" priority="125">
      <formula>C$104=2</formula>
    </cfRule>
    <cfRule type="expression" dxfId="1523" priority="126">
      <formula>C$104=1</formula>
    </cfRule>
  </conditionalFormatting>
  <conditionalFormatting sqref="C120:AG127">
    <cfRule type="expression" dxfId="1522" priority="127">
      <formula>C$124=2</formula>
    </cfRule>
    <cfRule type="expression" dxfId="1521" priority="128">
      <formula>C$124=1</formula>
    </cfRule>
  </conditionalFormatting>
  <conditionalFormatting sqref="D9">
    <cfRule type="expression" dxfId="1520" priority="244">
      <formula>D13=2</formula>
    </cfRule>
    <cfRule type="expression" dxfId="1519" priority="245">
      <formula>D13=1</formula>
    </cfRule>
  </conditionalFormatting>
  <conditionalFormatting sqref="D12">
    <cfRule type="expression" dxfId="1518" priority="243">
      <formula>$D$13=1</formula>
    </cfRule>
  </conditionalFormatting>
  <conditionalFormatting sqref="D12:D16">
    <cfRule type="expression" dxfId="1517" priority="239">
      <formula>$D$13=2</formula>
    </cfRule>
  </conditionalFormatting>
  <conditionalFormatting sqref="D15:D16">
    <cfRule type="expression" dxfId="1516" priority="240">
      <formula>$D$13=1</formula>
    </cfRule>
  </conditionalFormatting>
  <conditionalFormatting sqref="D19:D22 D24:D26">
    <cfRule type="expression" dxfId="1515" priority="119">
      <formula>$D$23=2</formula>
    </cfRule>
    <cfRule type="expression" dxfId="1514" priority="120">
      <formula>$D$23=1</formula>
    </cfRule>
  </conditionalFormatting>
  <conditionalFormatting sqref="E9">
    <cfRule type="expression" dxfId="1513" priority="237">
      <formula>$E$13=2</formula>
    </cfRule>
    <cfRule type="expression" dxfId="1512" priority="238">
      <formula>$E$13=1</formula>
    </cfRule>
  </conditionalFormatting>
  <conditionalFormatting sqref="E12:E16">
    <cfRule type="expression" dxfId="1511" priority="231">
      <formula>$E$13=2</formula>
    </cfRule>
    <cfRule type="expression" dxfId="1510" priority="232">
      <formula>$E$13=1</formula>
    </cfRule>
  </conditionalFormatting>
  <conditionalFormatting sqref="E24:E26">
    <cfRule type="expression" dxfId="1509" priority="117">
      <formula>E$23=2</formula>
    </cfRule>
    <cfRule type="expression" dxfId="1508" priority="118">
      <formula>E$23=1</formula>
    </cfRule>
  </conditionalFormatting>
  <conditionalFormatting sqref="E19:F22">
    <cfRule type="expression" dxfId="1507" priority="165">
      <formula>E$23=2</formula>
    </cfRule>
    <cfRule type="expression" dxfId="1506" priority="166">
      <formula>E$23=1</formula>
    </cfRule>
  </conditionalFormatting>
  <conditionalFormatting sqref="F9:F14">
    <cfRule type="expression" dxfId="1505" priority="229">
      <formula>$F$13=2</formula>
    </cfRule>
    <cfRule type="expression" dxfId="1504" priority="230">
      <formula>$F$13=1</formula>
    </cfRule>
  </conditionalFormatting>
  <conditionalFormatting sqref="F15:F16">
    <cfRule type="expression" dxfId="1503" priority="111">
      <formula>$S$13=2</formula>
    </cfRule>
    <cfRule type="expression" dxfId="1502" priority="112">
      <formula>$S$13=1</formula>
    </cfRule>
  </conditionalFormatting>
  <conditionalFormatting sqref="F24">
    <cfRule type="expression" dxfId="1501" priority="115">
      <formula>F$23=2</formula>
    </cfRule>
    <cfRule type="expression" dxfId="1500" priority="116">
      <formula>F$23=1</formula>
    </cfRule>
  </conditionalFormatting>
  <conditionalFormatting sqref="F25:I26">
    <cfRule type="expression" dxfId="1499" priority="103">
      <formula>F$23=2</formula>
    </cfRule>
    <cfRule type="expression" dxfId="1498" priority="104">
      <formula>F$23=1</formula>
    </cfRule>
  </conditionalFormatting>
  <conditionalFormatting sqref="G9:G16">
    <cfRule type="expression" dxfId="1497" priority="227">
      <formula>$G$13=2</formula>
    </cfRule>
    <cfRule type="expression" dxfId="1496" priority="228">
      <formula>$G$13=1</formula>
    </cfRule>
  </conditionalFormatting>
  <conditionalFormatting sqref="G24:N24">
    <cfRule type="expression" dxfId="1495" priority="75">
      <formula>G$23=2</formula>
    </cfRule>
    <cfRule type="expression" dxfId="1494" priority="76">
      <formula>G$23=1</formula>
    </cfRule>
  </conditionalFormatting>
  <conditionalFormatting sqref="G19:AG22">
    <cfRule type="expression" dxfId="1493" priority="163">
      <formula>G$23=2</formula>
    </cfRule>
    <cfRule type="expression" dxfId="1492" priority="164">
      <formula>G$23=1</formula>
    </cfRule>
  </conditionalFormatting>
  <conditionalFormatting sqref="H9:H16">
    <cfRule type="expression" dxfId="1491" priority="225">
      <formula>$H$13=2</formula>
    </cfRule>
    <cfRule type="expression" dxfId="1490" priority="226">
      <formula>$H$13=1</formula>
    </cfRule>
  </conditionalFormatting>
  <conditionalFormatting sqref="I9:I16">
    <cfRule type="expression" dxfId="1489" priority="223">
      <formula>$I$13=2</formula>
    </cfRule>
    <cfRule type="expression" dxfId="1488" priority="224">
      <formula>$I$13=1</formula>
    </cfRule>
  </conditionalFormatting>
  <conditionalFormatting sqref="J9:J14">
    <cfRule type="expression" dxfId="1487" priority="221">
      <formula>$J$13=2</formula>
    </cfRule>
    <cfRule type="expression" dxfId="1486" priority="222">
      <formula>$J$13=1</formula>
    </cfRule>
  </conditionalFormatting>
  <conditionalFormatting sqref="J15:J16">
    <cfRule type="expression" dxfId="1485" priority="109">
      <formula>$C$13=2</formula>
    </cfRule>
    <cfRule type="expression" dxfId="1484" priority="110">
      <formula>$C$13=1</formula>
    </cfRule>
  </conditionalFormatting>
  <conditionalFormatting sqref="J25:L26">
    <cfRule type="expression" dxfId="1483" priority="53">
      <formula>$S$13=2</formula>
    </cfRule>
    <cfRule type="expression" dxfId="1482" priority="54">
      <formula>$S$13=1</formula>
    </cfRule>
  </conditionalFormatting>
  <conditionalFormatting sqref="K9:K14">
    <cfRule type="expression" dxfId="1481" priority="219">
      <formula>$K$13=2</formula>
    </cfRule>
    <cfRule type="expression" dxfId="1480" priority="220">
      <formula>$K$13=1</formula>
    </cfRule>
  </conditionalFormatting>
  <conditionalFormatting sqref="K15:K16">
    <cfRule type="expression" dxfId="1479" priority="93">
      <formula>$S$13=2</formula>
    </cfRule>
    <cfRule type="expression" dxfId="1478" priority="94">
      <formula>$S$13=1</formula>
    </cfRule>
  </conditionalFormatting>
  <conditionalFormatting sqref="L9:L16">
    <cfRule type="expression" dxfId="1477" priority="217">
      <formula>$L$13=2</formula>
    </cfRule>
    <cfRule type="expression" dxfId="1476" priority="218">
      <formula>$L$13=1</formula>
    </cfRule>
  </conditionalFormatting>
  <conditionalFormatting sqref="M9:M12">
    <cfRule type="expression" dxfId="1475" priority="215">
      <formula>$M$13=2</formula>
    </cfRule>
    <cfRule type="expression" dxfId="1474" priority="216">
      <formula>$M$13=1</formula>
    </cfRule>
  </conditionalFormatting>
  <conditionalFormatting sqref="M13:M14">
    <cfRule type="expression" dxfId="1473" priority="85">
      <formula>$K$13=2</formula>
    </cfRule>
    <cfRule type="expression" dxfId="1472" priority="86">
      <formula>$K$13=1</formula>
    </cfRule>
  </conditionalFormatting>
  <conditionalFormatting sqref="M15:M16">
    <cfRule type="expression" dxfId="1471" priority="83">
      <formula>$S$13=2</formula>
    </cfRule>
    <cfRule type="expression" dxfId="1470" priority="84">
      <formula>$S$13=1</formula>
    </cfRule>
  </conditionalFormatting>
  <conditionalFormatting sqref="M25:N26">
    <cfRule type="expression" dxfId="1469" priority="47">
      <formula>M$23=2</formula>
    </cfRule>
    <cfRule type="expression" dxfId="1468" priority="48">
      <formula>M$23=1</formula>
    </cfRule>
  </conditionalFormatting>
  <conditionalFormatting sqref="N9:N16">
    <cfRule type="expression" dxfId="1467" priority="213">
      <formula>$N$13=2</formula>
    </cfRule>
    <cfRule type="expression" dxfId="1466" priority="214">
      <formula>$N$13=1</formula>
    </cfRule>
  </conditionalFormatting>
  <conditionalFormatting sqref="O9:O16">
    <cfRule type="expression" dxfId="1465" priority="211">
      <formula>$O$13=2</formula>
    </cfRule>
    <cfRule type="expression" dxfId="1464" priority="212">
      <formula>$O$13=1</formula>
    </cfRule>
  </conditionalFormatting>
  <conditionalFormatting sqref="O24:AG26">
    <cfRule type="expression" dxfId="1463" priority="49">
      <formula>O$23=2</formula>
    </cfRule>
    <cfRule type="expression" dxfId="1462" priority="50">
      <formula>O$23=1</formula>
    </cfRule>
  </conditionalFormatting>
  <conditionalFormatting sqref="P9:P16">
    <cfRule type="expression" dxfId="1461" priority="207">
      <formula>$P$13=2</formula>
    </cfRule>
    <cfRule type="expression" dxfId="1460" priority="208">
      <formula>$P$13=1</formula>
    </cfRule>
  </conditionalFormatting>
  <conditionalFormatting sqref="Q9:Q14 Q16">
    <cfRule type="expression" dxfId="1459" priority="209">
      <formula>$Q$13=2</formula>
    </cfRule>
    <cfRule type="expression" dxfId="1458" priority="210">
      <formula>$Q$13=1</formula>
    </cfRule>
  </conditionalFormatting>
  <conditionalFormatting sqref="R9:R16">
    <cfRule type="expression" dxfId="1457" priority="205">
      <formula>$R$13=2</formula>
    </cfRule>
    <cfRule type="expression" dxfId="1456" priority="206">
      <formula>$R$13=1</formula>
    </cfRule>
  </conditionalFormatting>
  <conditionalFormatting sqref="S9:S16">
    <cfRule type="expression" dxfId="1455" priority="203">
      <formula>$S$13=2</formula>
    </cfRule>
    <cfRule type="expression" dxfId="1454" priority="204">
      <formula>$S$13=1</formula>
    </cfRule>
  </conditionalFormatting>
  <conditionalFormatting sqref="T9:T14">
    <cfRule type="expression" dxfId="1453" priority="201">
      <formula>$T$13=2</formula>
    </cfRule>
    <cfRule type="expression" dxfId="1452" priority="202">
      <formula>$T$13=1</formula>
    </cfRule>
  </conditionalFormatting>
  <conditionalFormatting sqref="T16">
    <cfRule type="expression" dxfId="1451" priority="107">
      <formula>$S$13=2</formula>
    </cfRule>
    <cfRule type="expression" dxfId="1450" priority="108">
      <formula>$S$13=1</formula>
    </cfRule>
  </conditionalFormatting>
  <conditionalFormatting sqref="U9:U16">
    <cfRule type="expression" dxfId="1449" priority="199">
      <formula>$U$13=2</formula>
    </cfRule>
    <cfRule type="expression" dxfId="1448" priority="200">
      <formula>$U$13=1</formula>
    </cfRule>
  </conditionalFormatting>
  <conditionalFormatting sqref="V9:V16">
    <cfRule type="expression" dxfId="1447" priority="197">
      <formula>$V$13=2</formula>
    </cfRule>
    <cfRule type="expression" dxfId="1446" priority="198">
      <formula>$V$13=1</formula>
    </cfRule>
  </conditionalFormatting>
  <conditionalFormatting sqref="W9:W16">
    <cfRule type="expression" dxfId="1445" priority="195">
      <formula>$W$13=2</formula>
    </cfRule>
    <cfRule type="expression" dxfId="1444" priority="196">
      <formula>$W$13=1</formula>
    </cfRule>
  </conditionalFormatting>
  <conditionalFormatting sqref="X9:X14">
    <cfRule type="expression" dxfId="1443" priority="193">
      <formula>$X$13=2</formula>
    </cfRule>
    <cfRule type="expression" dxfId="1442" priority="194">
      <formula>$X$13=1</formula>
    </cfRule>
  </conditionalFormatting>
  <conditionalFormatting sqref="X15:X16">
    <cfRule type="expression" dxfId="1441" priority="105">
      <formula>$Q$13=2</formula>
    </cfRule>
    <cfRule type="expression" dxfId="1440" priority="106">
      <formula>$Q$13=1</formula>
    </cfRule>
  </conditionalFormatting>
  <conditionalFormatting sqref="Y9:Y14 Y16">
    <cfRule type="expression" dxfId="1439" priority="91">
      <formula>$Y$13=2</formula>
    </cfRule>
    <cfRule type="expression" dxfId="1438" priority="92">
      <formula>$Y$13=1</formula>
    </cfRule>
  </conditionalFormatting>
  <conditionalFormatting sqref="Z9:Z16">
    <cfRule type="expression" dxfId="1437" priority="189">
      <formula>$Z$13=2</formula>
    </cfRule>
    <cfRule type="expression" dxfId="1436" priority="190">
      <formula>$Z$13=1</formula>
    </cfRule>
  </conditionalFormatting>
  <conditionalFormatting sqref="AA9:AA14">
    <cfRule type="expression" dxfId="1435" priority="187">
      <formula>$AA$13=2</formula>
    </cfRule>
    <cfRule type="expression" dxfId="1434" priority="188">
      <formula>$AA$13=1</formula>
    </cfRule>
  </conditionalFormatting>
  <conditionalFormatting sqref="AA16">
    <cfRule type="expression" dxfId="1433" priority="81">
      <formula>$Y$13=2</formula>
    </cfRule>
    <cfRule type="expression" dxfId="1432" priority="82">
      <formula>$Y$13=1</formula>
    </cfRule>
  </conditionalFormatting>
  <conditionalFormatting sqref="AB9:AB16">
    <cfRule type="expression" dxfId="1431" priority="185">
      <formula>$AB$13=2</formula>
    </cfRule>
    <cfRule type="expression" dxfId="1430" priority="186">
      <formula>$AB$13=1</formula>
    </cfRule>
  </conditionalFormatting>
  <conditionalFormatting sqref="AC9:AC16">
    <cfRule type="expression" dxfId="1429" priority="183">
      <formula>$AC$13=2</formula>
    </cfRule>
    <cfRule type="expression" dxfId="1428" priority="184">
      <formula>$AC$13=1</formula>
    </cfRule>
  </conditionalFormatting>
  <conditionalFormatting sqref="AD9:AD14">
    <cfRule type="expression" dxfId="1427" priority="181">
      <formula>$AD$13=2</formula>
    </cfRule>
    <cfRule type="expression" dxfId="1426" priority="182">
      <formula>$AD$13=1</formula>
    </cfRule>
  </conditionalFormatting>
  <conditionalFormatting sqref="AD15:AD16">
    <cfRule type="expression" dxfId="1425" priority="89">
      <formula>$AE$13=2</formula>
    </cfRule>
    <cfRule type="expression" dxfId="1424" priority="90">
      <formula>$AE$13=1</formula>
    </cfRule>
  </conditionalFormatting>
  <conditionalFormatting sqref="AE9:AE16">
    <cfRule type="expression" dxfId="1423" priority="179">
      <formula>$AE$13=2</formula>
    </cfRule>
    <cfRule type="expression" dxfId="1422" priority="180">
      <formula>$AE$13=1</formula>
    </cfRule>
  </conditionalFormatting>
  <conditionalFormatting sqref="AE110:AE113">
    <cfRule type="expression" dxfId="1421" priority="124">
      <formula>$AE$114=0</formula>
    </cfRule>
  </conditionalFormatting>
  <conditionalFormatting sqref="AF6">
    <cfRule type="expression" dxfId="1420" priority="123">
      <formula>$AF$6&lt;105</formula>
    </cfRule>
  </conditionalFormatting>
  <conditionalFormatting sqref="AF9:AF16">
    <cfRule type="expression" dxfId="1419" priority="177">
      <formula>$AF$13=2</formula>
    </cfRule>
    <cfRule type="expression" dxfId="1418" priority="178">
      <formula>$AF$13=1</formula>
    </cfRule>
  </conditionalFormatting>
  <conditionalFormatting sqref="AG9:AG16">
    <cfRule type="expression" dxfId="1417" priority="175">
      <formula>$AG$13=2</formula>
    </cfRule>
    <cfRule type="expression" dxfId="1416" priority="176">
      <formula>$AG$13=1</formula>
    </cfRule>
  </conditionalFormatting>
  <conditionalFormatting sqref="Q15">
    <cfRule type="expression" dxfId="1415" priority="45">
      <formula>$S$13=2</formula>
    </cfRule>
    <cfRule type="expression" dxfId="1414" priority="46">
      <formula>$S$13=1</formula>
    </cfRule>
  </conditionalFormatting>
  <conditionalFormatting sqref="T15">
    <cfRule type="expression" dxfId="1413" priority="43">
      <formula>$S$13=2</formula>
    </cfRule>
    <cfRule type="expression" dxfId="1412" priority="44">
      <formula>$S$13=1</formula>
    </cfRule>
  </conditionalFormatting>
  <conditionalFormatting sqref="AA15">
    <cfRule type="expression" dxfId="1411" priority="41">
      <formula>$AC$13=2</formula>
    </cfRule>
    <cfRule type="expression" dxfId="1410" priority="42">
      <formula>$AC$13=1</formula>
    </cfRule>
  </conditionalFormatting>
  <conditionalFormatting sqref="Y15">
    <cfRule type="expression" dxfId="1409" priority="39">
      <formula>Y$23=2</formula>
    </cfRule>
    <cfRule type="expression" dxfId="1408" priority="40">
      <formula>Y$23=1</formula>
    </cfRule>
  </conditionalFormatting>
  <conditionalFormatting sqref="K45">
    <cfRule type="expression" dxfId="1407" priority="37">
      <formula>K$23=2</formula>
    </cfRule>
    <cfRule type="expression" dxfId="1406" priority="38">
      <formula>K$23=1</formula>
    </cfRule>
  </conditionalFormatting>
  <conditionalFormatting sqref="D75">
    <cfRule type="expression" dxfId="1405" priority="33">
      <formula>D$63=2</formula>
    </cfRule>
    <cfRule type="expression" dxfId="1404" priority="34">
      <formula>D$63=1</formula>
    </cfRule>
  </conditionalFormatting>
  <conditionalFormatting sqref="F75">
    <cfRule type="expression" dxfId="1403" priority="31">
      <formula>F$63=2</formula>
    </cfRule>
    <cfRule type="expression" dxfId="1402" priority="32">
      <formula>F$63=1</formula>
    </cfRule>
  </conditionalFormatting>
  <conditionalFormatting sqref="C75">
    <cfRule type="expression" dxfId="1401" priority="29">
      <formula>C$63=2</formula>
    </cfRule>
    <cfRule type="expression" dxfId="1400" priority="30">
      <formula>C$63=1</formula>
    </cfRule>
  </conditionalFormatting>
  <conditionalFormatting sqref="AF65">
    <cfRule type="expression" dxfId="1399" priority="27">
      <formula>AF$63=2</formula>
    </cfRule>
    <cfRule type="expression" dxfId="1398" priority="28">
      <formula>AF$63=1</formula>
    </cfRule>
  </conditionalFormatting>
  <conditionalFormatting sqref="C95:F95">
    <cfRule type="expression" dxfId="1397" priority="23">
      <formula>C$23=2</formula>
    </cfRule>
    <cfRule type="expression" dxfId="1396" priority="24">
      <formula>C$23=1</formula>
    </cfRule>
  </conditionalFormatting>
  <conditionalFormatting sqref="K95">
    <cfRule type="expression" dxfId="1395" priority="19">
      <formula>K$23=2</formula>
    </cfRule>
    <cfRule type="expression" dxfId="1394" priority="20">
      <formula>K$23=1</formula>
    </cfRule>
  </conditionalFormatting>
  <conditionalFormatting sqref="H106:I106">
    <cfRule type="expression" dxfId="1393" priority="17">
      <formula>H$93=2</formula>
    </cfRule>
    <cfRule type="expression" dxfId="1392" priority="18">
      <formula>H$93=1</formula>
    </cfRule>
  </conditionalFormatting>
  <conditionalFormatting sqref="J106">
    <cfRule type="expression" dxfId="1391" priority="15">
      <formula>J$93=2</formula>
    </cfRule>
    <cfRule type="expression" dxfId="1390" priority="16">
      <formula>J$93=1</formula>
    </cfRule>
  </conditionalFormatting>
  <conditionalFormatting sqref="C85">
    <cfRule type="expression" dxfId="1389" priority="13">
      <formula>C$23=2</formula>
    </cfRule>
    <cfRule type="expression" dxfId="1388" priority="14">
      <formula>C$23=1</formula>
    </cfRule>
  </conditionalFormatting>
  <conditionalFormatting sqref="E65">
    <cfRule type="expression" dxfId="1387" priority="11">
      <formula>E$23=2</formula>
    </cfRule>
    <cfRule type="expression" dxfId="1386" priority="12">
      <formula>E$23=1</formula>
    </cfRule>
  </conditionalFormatting>
  <conditionalFormatting sqref="C23">
    <cfRule type="expression" dxfId="1385" priority="7">
      <formula>$C$23=2</formula>
    </cfRule>
    <cfRule type="expression" dxfId="1384" priority="8">
      <formula>$C$23=1</formula>
    </cfRule>
  </conditionalFormatting>
  <conditionalFormatting sqref="D23">
    <cfRule type="expression" dxfId="1383" priority="5">
      <formula>$D$23=2</formula>
    </cfRule>
    <cfRule type="expression" dxfId="1382" priority="6">
      <formula>$D$23=1</formula>
    </cfRule>
  </conditionalFormatting>
  <conditionalFormatting sqref="E23:F23">
    <cfRule type="expression" dxfId="1381" priority="9">
      <formula>E$23=2</formula>
    </cfRule>
    <cfRule type="expression" dxfId="1380" priority="10">
      <formula>E$23=1</formula>
    </cfRule>
  </conditionalFormatting>
  <conditionalFormatting sqref="G23:N23">
    <cfRule type="expression" dxfId="1379" priority="3">
      <formula>G$23=2</formula>
    </cfRule>
    <cfRule type="expression" dxfId="1378" priority="4">
      <formula>G$23=1</formula>
    </cfRule>
  </conditionalFormatting>
  <conditionalFormatting sqref="O23:AG23">
    <cfRule type="expression" dxfId="1377" priority="1">
      <formula>O$23=2</formula>
    </cfRule>
    <cfRule type="expression" dxfId="1376" priority="2">
      <formula>O$23=1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9"/>
  <sheetViews>
    <sheetView showGridLines="0" view="pageBreakPreview" topLeftCell="A49" zoomScale="80" zoomScaleNormal="75" zoomScaleSheetLayoutView="80" workbookViewId="0">
      <selection activeCell="AB114" sqref="AB114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133">
        <v>2024</v>
      </c>
      <c r="C2" s="134"/>
      <c r="D2" s="1" t="s">
        <v>4</v>
      </c>
      <c r="F2" s="138" t="s">
        <v>67</v>
      </c>
      <c r="G2" s="139"/>
      <c r="H2" s="139"/>
      <c r="I2" s="139"/>
      <c r="J2" s="139"/>
      <c r="K2" s="140"/>
      <c r="L2" s="23" t="s">
        <v>16</v>
      </c>
      <c r="M2" s="23"/>
      <c r="N2" s="137" t="s">
        <v>17</v>
      </c>
      <c r="O2" s="137"/>
      <c r="P2" s="137"/>
      <c r="Q2" s="137"/>
      <c r="R2" s="137"/>
      <c r="S2" s="137"/>
      <c r="T2" s="137"/>
      <c r="U2" s="137"/>
      <c r="V2" s="137"/>
      <c r="W2" s="23"/>
      <c r="X2" s="23"/>
      <c r="Y2" s="23"/>
      <c r="Z2" s="23"/>
      <c r="AA2" s="137" t="s">
        <v>18</v>
      </c>
      <c r="AB2" s="137"/>
      <c r="AC2" s="137"/>
      <c r="AD2" s="137"/>
      <c r="AE2" s="137"/>
      <c r="AF2" s="137"/>
      <c r="AG2" s="137"/>
    </row>
    <row r="3" spans="2:34" ht="10.5" customHeight="1" x14ac:dyDescent="0.15"/>
    <row r="4" spans="2:34" x14ac:dyDescent="0.15">
      <c r="E4" s="5" t="s">
        <v>19</v>
      </c>
    </row>
    <row r="5" spans="2:34" ht="4.5" customHeight="1" thickBot="1" x14ac:dyDescent="0.2">
      <c r="E5" s="5"/>
    </row>
    <row r="6" spans="2:34" ht="19.5" customHeight="1" thickBot="1" x14ac:dyDescent="0.2">
      <c r="B6" s="143" t="s">
        <v>20</v>
      </c>
      <c r="C6" s="144"/>
      <c r="D6" s="144"/>
      <c r="E6" s="144"/>
      <c r="F6" s="11">
        <f>H8+H18+H28+H38+H48+H58+H68+H78+H88+H99+H109+H119</f>
        <v>131</v>
      </c>
      <c r="G6" s="13" t="s">
        <v>0</v>
      </c>
      <c r="H6" s="145" t="s">
        <v>6</v>
      </c>
      <c r="I6" s="136"/>
      <c r="J6" s="11">
        <f>L8+L18+L28+L38+L48+L58+L68+L78+L88+L99+L109+L119</f>
        <v>52</v>
      </c>
      <c r="K6" s="13" t="s">
        <v>0</v>
      </c>
      <c r="L6" s="145" t="s">
        <v>8</v>
      </c>
      <c r="M6" s="136"/>
      <c r="N6" s="11">
        <f>P8+P18+P28+P38+P48+P58+P68+P78+P88+P99+P109+P119</f>
        <v>79</v>
      </c>
      <c r="O6" s="4" t="s">
        <v>0</v>
      </c>
      <c r="P6" s="12" t="s">
        <v>11</v>
      </c>
      <c r="Q6" s="11"/>
      <c r="R6" s="11">
        <f>U8+U18+U28+U38+U48+U58+U68+U78+U88+U99+U109+U119</f>
        <v>229</v>
      </c>
      <c r="S6" s="13" t="s">
        <v>0</v>
      </c>
      <c r="T6" s="145" t="s">
        <v>9</v>
      </c>
      <c r="U6" s="136"/>
      <c r="V6" s="11">
        <f>Y8+Y18+Y28+Y38+Y48+Y58+Y68+Y78+Y88+Y99+Y109+Y119</f>
        <v>137</v>
      </c>
      <c r="W6" s="13" t="s">
        <v>0</v>
      </c>
      <c r="X6" s="145" t="s">
        <v>10</v>
      </c>
      <c r="Y6" s="136"/>
      <c r="Z6" s="11">
        <f>AC8+AC18+AC28+AC38+AC48+AC58+AC68+AC78+AC88+AC99+AC109+AC119</f>
        <v>92</v>
      </c>
      <c r="AA6" s="4" t="s">
        <v>0</v>
      </c>
      <c r="AC6" s="135" t="s">
        <v>12</v>
      </c>
      <c r="AD6" s="136"/>
      <c r="AE6" s="136"/>
      <c r="AF6" s="22">
        <f>N6+Z6</f>
        <v>171</v>
      </c>
      <c r="AG6" s="4" t="s">
        <v>0</v>
      </c>
    </row>
    <row r="7" spans="2:34" ht="9.75" customHeight="1" thickBot="1" x14ac:dyDescent="0.2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34" ht="15.75" thickTop="1" thickBot="1" x14ac:dyDescent="0.2">
      <c r="B8" s="10">
        <v>4</v>
      </c>
      <c r="C8" s="4" t="s">
        <v>3</v>
      </c>
      <c r="D8" s="17"/>
      <c r="E8" s="146" t="s">
        <v>5</v>
      </c>
      <c r="F8" s="147"/>
      <c r="G8" s="147"/>
      <c r="H8" s="14">
        <f>L8+P8</f>
        <v>9</v>
      </c>
      <c r="I8" s="15" t="s">
        <v>0</v>
      </c>
      <c r="J8" s="141" t="s">
        <v>6</v>
      </c>
      <c r="K8" s="142"/>
      <c r="L8" s="14">
        <f>COUNTIF(C13:AG13,1)</f>
        <v>3</v>
      </c>
      <c r="M8" s="15" t="s">
        <v>0</v>
      </c>
      <c r="N8" s="141" t="s">
        <v>8</v>
      </c>
      <c r="O8" s="142"/>
      <c r="P8" s="14">
        <f>COUNTIF(C13:AG13,2)</f>
        <v>6</v>
      </c>
      <c r="Q8" s="16" t="s">
        <v>0</v>
      </c>
      <c r="S8" s="148" t="s">
        <v>7</v>
      </c>
      <c r="T8" s="142"/>
      <c r="U8" s="14">
        <f>Y8+AC8</f>
        <v>16</v>
      </c>
      <c r="V8" s="15" t="s">
        <v>0</v>
      </c>
      <c r="W8" s="141" t="s">
        <v>9</v>
      </c>
      <c r="X8" s="142"/>
      <c r="Y8" s="14">
        <f>COUNTIF(C13:AG13,3)</f>
        <v>8</v>
      </c>
      <c r="Z8" s="15" t="s">
        <v>0</v>
      </c>
      <c r="AA8" s="141" t="s">
        <v>10</v>
      </c>
      <c r="AB8" s="142"/>
      <c r="AC8" s="14">
        <f>COUNTIF(C13:AG13,4)</f>
        <v>8</v>
      </c>
      <c r="AD8" s="16" t="s">
        <v>0</v>
      </c>
    </row>
    <row r="9" spans="2:34" ht="20.25" customHeight="1" x14ac:dyDescent="0.15">
      <c r="B9" s="9" t="s">
        <v>0</v>
      </c>
      <c r="C9" s="85">
        <v>1</v>
      </c>
      <c r="D9" s="86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87">
        <f>DATE($B$2,$B8,C9)</f>
        <v>45383</v>
      </c>
      <c r="D10" s="87">
        <f t="shared" ref="D10:AD10" si="0">DATE($B$2,$B8,D9)</f>
        <v>45384</v>
      </c>
      <c r="E10" s="3">
        <f t="shared" si="0"/>
        <v>45385</v>
      </c>
      <c r="F10" s="3">
        <f t="shared" si="0"/>
        <v>45386</v>
      </c>
      <c r="G10" s="3">
        <f t="shared" si="0"/>
        <v>45387</v>
      </c>
      <c r="H10" s="3">
        <f t="shared" si="0"/>
        <v>45388</v>
      </c>
      <c r="I10" s="3">
        <f t="shared" si="0"/>
        <v>45389</v>
      </c>
      <c r="J10" s="3">
        <f t="shared" si="0"/>
        <v>45390</v>
      </c>
      <c r="K10" s="3">
        <f t="shared" si="0"/>
        <v>45391</v>
      </c>
      <c r="L10" s="3">
        <f t="shared" si="0"/>
        <v>45392</v>
      </c>
      <c r="M10" s="3">
        <f t="shared" si="0"/>
        <v>45393</v>
      </c>
      <c r="N10" s="3">
        <f t="shared" si="0"/>
        <v>45394</v>
      </c>
      <c r="O10" s="3">
        <f t="shared" si="0"/>
        <v>45395</v>
      </c>
      <c r="P10" s="3">
        <f t="shared" si="0"/>
        <v>45396</v>
      </c>
      <c r="Q10" s="3">
        <f t="shared" si="0"/>
        <v>45397</v>
      </c>
      <c r="R10" s="3">
        <f t="shared" si="0"/>
        <v>45398</v>
      </c>
      <c r="S10" s="3">
        <f t="shared" si="0"/>
        <v>45399</v>
      </c>
      <c r="T10" s="3">
        <f t="shared" si="0"/>
        <v>45400</v>
      </c>
      <c r="U10" s="3">
        <f t="shared" si="0"/>
        <v>45401</v>
      </c>
      <c r="V10" s="3">
        <f t="shared" si="0"/>
        <v>45402</v>
      </c>
      <c r="W10" s="3">
        <f t="shared" si="0"/>
        <v>45403</v>
      </c>
      <c r="X10" s="3">
        <f t="shared" si="0"/>
        <v>45404</v>
      </c>
      <c r="Y10" s="3">
        <f t="shared" si="0"/>
        <v>45405</v>
      </c>
      <c r="Z10" s="3">
        <f t="shared" si="0"/>
        <v>45406</v>
      </c>
      <c r="AA10" s="3">
        <f t="shared" si="0"/>
        <v>45407</v>
      </c>
      <c r="AB10" s="3">
        <f t="shared" si="0"/>
        <v>45408</v>
      </c>
      <c r="AC10" s="3">
        <f t="shared" si="0"/>
        <v>45409</v>
      </c>
      <c r="AD10" s="3">
        <f t="shared" si="0"/>
        <v>45410</v>
      </c>
      <c r="AE10" s="3">
        <f>DATE($B$2,$B8,AE9)</f>
        <v>45411</v>
      </c>
      <c r="AF10" s="3">
        <f t="shared" ref="AF10" si="1">DATE($B$2,$B8,AF9)</f>
        <v>45412</v>
      </c>
      <c r="AH10"/>
    </row>
    <row r="11" spans="2:34" ht="15" hidden="1" customHeight="1" x14ac:dyDescent="0.15">
      <c r="C11" s="88">
        <f>WEEKDAY(C10,2)</f>
        <v>1</v>
      </c>
      <c r="D11" s="88">
        <f t="shared" ref="D11:AF11" si="2">WEEKDAY(D10,2)</f>
        <v>2</v>
      </c>
      <c r="E11" s="1">
        <f t="shared" si="2"/>
        <v>3</v>
      </c>
      <c r="F11" s="1">
        <f t="shared" si="2"/>
        <v>4</v>
      </c>
      <c r="G11" s="1">
        <f t="shared" si="2"/>
        <v>5</v>
      </c>
      <c r="H11" s="1">
        <f t="shared" si="2"/>
        <v>6</v>
      </c>
      <c r="I11" s="1">
        <f t="shared" si="2"/>
        <v>7</v>
      </c>
      <c r="J11" s="1">
        <f t="shared" si="2"/>
        <v>1</v>
      </c>
      <c r="K11" s="1">
        <f t="shared" si="2"/>
        <v>2</v>
      </c>
      <c r="L11" s="1">
        <f t="shared" si="2"/>
        <v>3</v>
      </c>
      <c r="M11" s="1">
        <f t="shared" si="2"/>
        <v>4</v>
      </c>
      <c r="N11" s="1">
        <f t="shared" si="2"/>
        <v>5</v>
      </c>
      <c r="O11" s="1">
        <f t="shared" si="2"/>
        <v>6</v>
      </c>
      <c r="P11" s="1">
        <f t="shared" si="2"/>
        <v>7</v>
      </c>
      <c r="Q11" s="1">
        <f t="shared" si="2"/>
        <v>1</v>
      </c>
      <c r="R11" s="1">
        <f t="shared" si="2"/>
        <v>2</v>
      </c>
      <c r="S11" s="1">
        <f t="shared" si="2"/>
        <v>3</v>
      </c>
      <c r="T11" s="1">
        <f t="shared" si="2"/>
        <v>4</v>
      </c>
      <c r="U11" s="1">
        <f t="shared" si="2"/>
        <v>5</v>
      </c>
      <c r="V11" s="1">
        <f t="shared" si="2"/>
        <v>6</v>
      </c>
      <c r="W11" s="1">
        <f t="shared" si="2"/>
        <v>7</v>
      </c>
      <c r="X11" s="1">
        <f t="shared" si="2"/>
        <v>1</v>
      </c>
      <c r="Y11" s="1">
        <f t="shared" si="2"/>
        <v>2</v>
      </c>
      <c r="Z11" s="1">
        <f t="shared" si="2"/>
        <v>3</v>
      </c>
      <c r="AA11" s="1">
        <f t="shared" si="2"/>
        <v>4</v>
      </c>
      <c r="AB11" s="1">
        <f t="shared" si="2"/>
        <v>5</v>
      </c>
      <c r="AC11" s="1">
        <f t="shared" si="2"/>
        <v>6</v>
      </c>
      <c r="AD11" s="1">
        <f t="shared" si="2"/>
        <v>7</v>
      </c>
      <c r="AE11" s="1">
        <f t="shared" si="2"/>
        <v>1</v>
      </c>
      <c r="AF11" s="1">
        <f t="shared" si="2"/>
        <v>2</v>
      </c>
      <c r="AH11"/>
    </row>
    <row r="12" spans="2:34" ht="22.5" customHeight="1" x14ac:dyDescent="0.15">
      <c r="B12" s="7" t="s">
        <v>1</v>
      </c>
      <c r="C12" s="85" t="str">
        <f>CHOOSE(WEEKDAY(C10),"日","月","火","水","木","金","土")</f>
        <v>月</v>
      </c>
      <c r="D12" s="89" t="str">
        <f>CHOOSE(WEEKDAY(D10),"日","月","火","水","木","金","土")</f>
        <v>火</v>
      </c>
      <c r="E12" s="7" t="str">
        <f t="shared" ref="E12:AF12" si="3">CHOOSE(WEEKDAY(E10),"日","月","火","水","木","金","土")</f>
        <v>水</v>
      </c>
      <c r="F12" s="8" t="str">
        <f t="shared" si="3"/>
        <v>木</v>
      </c>
      <c r="G12" s="8" t="str">
        <f t="shared" si="3"/>
        <v>金</v>
      </c>
      <c r="H12" s="8" t="str">
        <f t="shared" si="3"/>
        <v>土</v>
      </c>
      <c r="I12" s="8" t="str">
        <f t="shared" si="3"/>
        <v>日</v>
      </c>
      <c r="J12" s="8" t="str">
        <f t="shared" si="3"/>
        <v>月</v>
      </c>
      <c r="K12" s="8" t="str">
        <f t="shared" si="3"/>
        <v>火</v>
      </c>
      <c r="L12" s="8" t="str">
        <f t="shared" si="3"/>
        <v>水</v>
      </c>
      <c r="M12" s="8" t="str">
        <f t="shared" si="3"/>
        <v>木</v>
      </c>
      <c r="N12" s="8" t="str">
        <f t="shared" si="3"/>
        <v>金</v>
      </c>
      <c r="O12" s="8" t="str">
        <f t="shared" si="3"/>
        <v>土</v>
      </c>
      <c r="P12" s="8" t="str">
        <f t="shared" si="3"/>
        <v>日</v>
      </c>
      <c r="Q12" s="8" t="str">
        <f t="shared" si="3"/>
        <v>月</v>
      </c>
      <c r="R12" s="8" t="str">
        <f t="shared" si="3"/>
        <v>火</v>
      </c>
      <c r="S12" s="8" t="str">
        <f t="shared" si="3"/>
        <v>水</v>
      </c>
      <c r="T12" s="8" t="str">
        <f t="shared" si="3"/>
        <v>木</v>
      </c>
      <c r="U12" s="8" t="str">
        <f t="shared" si="3"/>
        <v>金</v>
      </c>
      <c r="V12" s="8" t="str">
        <f t="shared" si="3"/>
        <v>土</v>
      </c>
      <c r="W12" s="8" t="str">
        <f t="shared" si="3"/>
        <v>日</v>
      </c>
      <c r="X12" s="8" t="str">
        <f t="shared" si="3"/>
        <v>月</v>
      </c>
      <c r="Y12" s="8" t="str">
        <f t="shared" si="3"/>
        <v>火</v>
      </c>
      <c r="Z12" s="8" t="str">
        <f t="shared" si="3"/>
        <v>水</v>
      </c>
      <c r="AA12" s="8" t="str">
        <f t="shared" si="3"/>
        <v>木</v>
      </c>
      <c r="AB12" s="8" t="str">
        <f t="shared" si="3"/>
        <v>金</v>
      </c>
      <c r="AC12" s="8" t="str">
        <f t="shared" si="3"/>
        <v>土</v>
      </c>
      <c r="AD12" s="8" t="str">
        <f t="shared" si="3"/>
        <v>日</v>
      </c>
      <c r="AE12" s="8" t="str">
        <f t="shared" si="3"/>
        <v>月</v>
      </c>
      <c r="AF12" s="8" t="str">
        <f t="shared" si="3"/>
        <v>火</v>
      </c>
      <c r="AG12" s="2"/>
      <c r="AH12"/>
    </row>
    <row r="13" spans="2:34" ht="24" customHeight="1" x14ac:dyDescent="0.15">
      <c r="B13" s="24" t="s">
        <v>14</v>
      </c>
      <c r="C13" s="85">
        <v>4</v>
      </c>
      <c r="D13" s="85">
        <v>4</v>
      </c>
      <c r="E13" s="85">
        <v>4</v>
      </c>
      <c r="F13" s="9">
        <v>3</v>
      </c>
      <c r="G13" s="9">
        <v>4</v>
      </c>
      <c r="H13" s="9">
        <v>2</v>
      </c>
      <c r="I13" s="9">
        <v>2</v>
      </c>
      <c r="J13" s="9"/>
      <c r="K13" s="9"/>
      <c r="L13" s="9"/>
      <c r="M13" s="9"/>
      <c r="N13" s="9"/>
      <c r="O13" s="9">
        <v>1</v>
      </c>
      <c r="P13" s="9">
        <v>2</v>
      </c>
      <c r="Q13" s="9">
        <v>4</v>
      </c>
      <c r="R13" s="9">
        <v>3</v>
      </c>
      <c r="S13" s="9">
        <v>3</v>
      </c>
      <c r="T13" s="9">
        <v>3</v>
      </c>
      <c r="U13" s="9">
        <v>4</v>
      </c>
      <c r="V13" s="9">
        <v>1</v>
      </c>
      <c r="W13" s="9">
        <v>2</v>
      </c>
      <c r="X13" s="9">
        <v>4</v>
      </c>
      <c r="Y13" s="9">
        <v>3</v>
      </c>
      <c r="Z13" s="9">
        <v>4</v>
      </c>
      <c r="AA13" s="9">
        <v>3</v>
      </c>
      <c r="AB13" s="9">
        <v>3</v>
      </c>
      <c r="AC13" s="9">
        <v>1</v>
      </c>
      <c r="AD13" s="9">
        <v>2</v>
      </c>
      <c r="AE13" s="9">
        <v>2</v>
      </c>
      <c r="AF13" s="9">
        <v>3</v>
      </c>
      <c r="AG13" s="2"/>
      <c r="AH13"/>
    </row>
    <row r="14" spans="2:34" ht="24" customHeight="1" x14ac:dyDescent="0.15">
      <c r="B14" s="24" t="s">
        <v>13</v>
      </c>
      <c r="C14" s="85" t="str">
        <f t="shared" ref="C14:AF14" si="4">IF(C13=4,"○",IF(C13=2,"○",""))</f>
        <v>○</v>
      </c>
      <c r="D14" s="85" t="str">
        <f t="shared" si="4"/>
        <v>○</v>
      </c>
      <c r="E14" s="7" t="str">
        <f t="shared" si="4"/>
        <v>○</v>
      </c>
      <c r="F14" s="9" t="str">
        <f t="shared" si="4"/>
        <v/>
      </c>
      <c r="G14" s="9" t="str">
        <f t="shared" si="4"/>
        <v>○</v>
      </c>
      <c r="H14" s="9" t="str">
        <f t="shared" si="4"/>
        <v>○</v>
      </c>
      <c r="I14" s="9" t="str">
        <f t="shared" si="4"/>
        <v>○</v>
      </c>
      <c r="J14" s="9" t="str">
        <f t="shared" si="4"/>
        <v/>
      </c>
      <c r="K14" s="9" t="str">
        <f t="shared" si="4"/>
        <v/>
      </c>
      <c r="L14" s="9" t="str">
        <f t="shared" si="4"/>
        <v/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>○</v>
      </c>
      <c r="Q14" s="9" t="str">
        <f t="shared" si="4"/>
        <v>○</v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>○</v>
      </c>
      <c r="V14" s="9" t="str">
        <f t="shared" si="4"/>
        <v/>
      </c>
      <c r="W14" s="9" t="str">
        <f t="shared" si="4"/>
        <v>○</v>
      </c>
      <c r="X14" s="9" t="str">
        <f t="shared" si="4"/>
        <v>○</v>
      </c>
      <c r="Y14" s="9" t="str">
        <f t="shared" si="4"/>
        <v/>
      </c>
      <c r="Z14" s="9" t="str">
        <f t="shared" si="4"/>
        <v>○</v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>○</v>
      </c>
      <c r="AE14" s="9" t="str">
        <f t="shared" si="4"/>
        <v>○</v>
      </c>
      <c r="AF14" s="9" t="str">
        <f t="shared" si="4"/>
        <v/>
      </c>
      <c r="AG14" s="2"/>
      <c r="AH14"/>
    </row>
    <row r="15" spans="2:34" ht="68.25" customHeight="1" thickBot="1" x14ac:dyDescent="0.2">
      <c r="B15" s="25" t="s">
        <v>2</v>
      </c>
      <c r="C15" s="90"/>
      <c r="D15" s="91"/>
      <c r="E15" s="54"/>
      <c r="F15" s="91"/>
      <c r="G15" s="49"/>
      <c r="H15" s="49"/>
      <c r="I15" s="49"/>
      <c r="J15" s="74" t="s">
        <v>82</v>
      </c>
      <c r="K15" s="49" t="s">
        <v>83</v>
      </c>
      <c r="L15" s="49" t="s">
        <v>22</v>
      </c>
      <c r="M15" s="49"/>
      <c r="N15" s="49"/>
      <c r="O15" s="49"/>
      <c r="P15" s="49"/>
      <c r="Q15" s="55" t="s">
        <v>23</v>
      </c>
      <c r="R15" s="49"/>
      <c r="S15" s="49"/>
      <c r="T15" s="55" t="s">
        <v>23</v>
      </c>
      <c r="U15" s="49" t="s">
        <v>157</v>
      </c>
      <c r="V15" s="49"/>
      <c r="W15" s="58"/>
      <c r="X15" s="49" t="s">
        <v>84</v>
      </c>
      <c r="Y15" s="49" t="s">
        <v>95</v>
      </c>
      <c r="Z15" s="49"/>
      <c r="AA15" s="55" t="s">
        <v>88</v>
      </c>
      <c r="AB15" s="49"/>
      <c r="AC15" s="60"/>
      <c r="AD15" s="49"/>
      <c r="AE15" s="71" t="s">
        <v>25</v>
      </c>
      <c r="AF15" s="49"/>
      <c r="AG15" s="2"/>
      <c r="AH15" s="6"/>
    </row>
    <row r="16" spans="2:34" ht="24" customHeight="1" thickBot="1" x14ac:dyDescent="0.2">
      <c r="B16" s="27" t="s">
        <v>15</v>
      </c>
      <c r="C16" s="92"/>
      <c r="D16" s="92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2"/>
      <c r="AH16" s="6"/>
    </row>
    <row r="17" spans="2:34" ht="14.25" thickBot="1" x14ac:dyDescent="0.2"/>
    <row r="18" spans="2:34" ht="15.75" thickTop="1" thickBot="1" x14ac:dyDescent="0.2">
      <c r="B18" s="10">
        <v>5</v>
      </c>
      <c r="C18" s="4" t="s">
        <v>3</v>
      </c>
      <c r="E18" s="146" t="s">
        <v>5</v>
      </c>
      <c r="F18" s="147"/>
      <c r="G18" s="147"/>
      <c r="H18" s="32">
        <f>L18+P18</f>
        <v>12</v>
      </c>
      <c r="I18" s="33" t="s">
        <v>0</v>
      </c>
      <c r="J18" s="141" t="s">
        <v>6</v>
      </c>
      <c r="K18" s="142"/>
      <c r="L18" s="32">
        <f>COUNTIF(C23:AG23,1)</f>
        <v>3</v>
      </c>
      <c r="M18" s="33" t="s">
        <v>0</v>
      </c>
      <c r="N18" s="141" t="s">
        <v>8</v>
      </c>
      <c r="O18" s="142"/>
      <c r="P18" s="32">
        <f>COUNTIF(C23:AG23,2)</f>
        <v>9</v>
      </c>
      <c r="Q18" s="34" t="s">
        <v>0</v>
      </c>
      <c r="R18" s="35"/>
      <c r="S18" s="148" t="s">
        <v>7</v>
      </c>
      <c r="T18" s="142"/>
      <c r="U18" s="32">
        <f>Y18+AC18</f>
        <v>19</v>
      </c>
      <c r="V18" s="33" t="s">
        <v>0</v>
      </c>
      <c r="W18" s="141" t="s">
        <v>9</v>
      </c>
      <c r="X18" s="142"/>
      <c r="Y18" s="32">
        <f>COUNTIF(C23:AG23,3)</f>
        <v>10</v>
      </c>
      <c r="Z18" s="33" t="s">
        <v>0</v>
      </c>
      <c r="AA18" s="141" t="s">
        <v>10</v>
      </c>
      <c r="AB18" s="142"/>
      <c r="AC18" s="14">
        <f>COUNTIF(C23:AG23,4)</f>
        <v>9</v>
      </c>
      <c r="AD18" s="16" t="s">
        <v>0</v>
      </c>
    </row>
    <row r="19" spans="2:34" ht="20.25" customHeight="1" x14ac:dyDescent="0.15">
      <c r="B19" s="9" t="s">
        <v>0</v>
      </c>
      <c r="C19" s="9">
        <v>1</v>
      </c>
      <c r="D19" s="7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  <c r="Q19" s="9">
        <v>15</v>
      </c>
      <c r="R19" s="7">
        <v>16</v>
      </c>
      <c r="S19" s="9">
        <v>17</v>
      </c>
      <c r="T19" s="9">
        <v>18</v>
      </c>
      <c r="U19" s="9">
        <v>19</v>
      </c>
      <c r="V19" s="9">
        <v>20</v>
      </c>
      <c r="W19" s="9">
        <v>21</v>
      </c>
      <c r="X19" s="9">
        <v>22</v>
      </c>
      <c r="Y19" s="9">
        <v>23</v>
      </c>
      <c r="Z19" s="9">
        <v>24</v>
      </c>
      <c r="AA19" s="9">
        <v>25</v>
      </c>
      <c r="AB19" s="9">
        <v>26</v>
      </c>
      <c r="AC19" s="9">
        <v>27</v>
      </c>
      <c r="AD19" s="9">
        <v>28</v>
      </c>
      <c r="AE19" s="7">
        <v>29</v>
      </c>
      <c r="AF19" s="7">
        <v>30</v>
      </c>
      <c r="AG19" s="7">
        <v>31</v>
      </c>
      <c r="AH19"/>
    </row>
    <row r="20" spans="2:34" ht="15" hidden="1" customHeight="1" x14ac:dyDescent="0.15">
      <c r="C20" s="3">
        <f>DATE($B$2,$B18,C19)</f>
        <v>45413</v>
      </c>
      <c r="D20" s="3">
        <f t="shared" ref="D20:AD20" si="5">DATE($B$2,$B18,D19)</f>
        <v>45414</v>
      </c>
      <c r="E20" s="3">
        <f t="shared" si="5"/>
        <v>45415</v>
      </c>
      <c r="F20" s="3">
        <f t="shared" si="5"/>
        <v>45416</v>
      </c>
      <c r="G20" s="3">
        <f t="shared" si="5"/>
        <v>45417</v>
      </c>
      <c r="H20" s="3">
        <f t="shared" si="5"/>
        <v>45418</v>
      </c>
      <c r="I20" s="3">
        <f t="shared" si="5"/>
        <v>45419</v>
      </c>
      <c r="J20" s="3">
        <f t="shared" si="5"/>
        <v>45420</v>
      </c>
      <c r="K20" s="3">
        <f t="shared" si="5"/>
        <v>45421</v>
      </c>
      <c r="L20" s="3">
        <f t="shared" si="5"/>
        <v>45422</v>
      </c>
      <c r="M20" s="3">
        <f t="shared" si="5"/>
        <v>45423</v>
      </c>
      <c r="N20" s="3">
        <f t="shared" si="5"/>
        <v>45424</v>
      </c>
      <c r="O20" s="3">
        <f t="shared" si="5"/>
        <v>45425</v>
      </c>
      <c r="P20" s="3">
        <f t="shared" si="5"/>
        <v>45426</v>
      </c>
      <c r="Q20" s="3">
        <f t="shared" si="5"/>
        <v>45427</v>
      </c>
      <c r="R20" s="3">
        <f t="shared" si="5"/>
        <v>45428</v>
      </c>
      <c r="S20" s="3">
        <f t="shared" si="5"/>
        <v>45429</v>
      </c>
      <c r="T20" s="3">
        <f t="shared" si="5"/>
        <v>45430</v>
      </c>
      <c r="U20" s="3">
        <f t="shared" si="5"/>
        <v>45431</v>
      </c>
      <c r="V20" s="3">
        <f t="shared" si="5"/>
        <v>45432</v>
      </c>
      <c r="W20" s="3">
        <f t="shared" si="5"/>
        <v>45433</v>
      </c>
      <c r="X20" s="3">
        <f t="shared" si="5"/>
        <v>45434</v>
      </c>
      <c r="Y20" s="3">
        <f t="shared" si="5"/>
        <v>45435</v>
      </c>
      <c r="Z20" s="3">
        <f t="shared" si="5"/>
        <v>45436</v>
      </c>
      <c r="AA20" s="3">
        <f t="shared" si="5"/>
        <v>45437</v>
      </c>
      <c r="AB20" s="3">
        <f t="shared" si="5"/>
        <v>45438</v>
      </c>
      <c r="AC20" s="3">
        <f t="shared" si="5"/>
        <v>45439</v>
      </c>
      <c r="AD20" s="3">
        <f t="shared" si="5"/>
        <v>45440</v>
      </c>
      <c r="AE20" s="3">
        <f>DATE($B$2,$B18,AE19)</f>
        <v>45441</v>
      </c>
      <c r="AF20" s="3">
        <f t="shared" ref="AF20:AG20" si="6">DATE($B$2,$B18,AF19)</f>
        <v>45442</v>
      </c>
      <c r="AG20" s="3">
        <f t="shared" si="6"/>
        <v>45443</v>
      </c>
      <c r="AH20"/>
    </row>
    <row r="21" spans="2:34" ht="15" hidden="1" customHeight="1" x14ac:dyDescent="0.15">
      <c r="C21" s="1">
        <f>WEEKDAY(C20,2)</f>
        <v>3</v>
      </c>
      <c r="D21" s="1">
        <f t="shared" ref="D21:AG21" si="7">WEEKDAY(D20,2)</f>
        <v>4</v>
      </c>
      <c r="E21" s="1">
        <f t="shared" si="7"/>
        <v>5</v>
      </c>
      <c r="F21" s="1">
        <f t="shared" si="7"/>
        <v>6</v>
      </c>
      <c r="G21" s="1">
        <f t="shared" si="7"/>
        <v>7</v>
      </c>
      <c r="H21" s="1">
        <f t="shared" si="7"/>
        <v>1</v>
      </c>
      <c r="I21" s="1">
        <f t="shared" si="7"/>
        <v>2</v>
      </c>
      <c r="J21" s="1">
        <f t="shared" si="7"/>
        <v>3</v>
      </c>
      <c r="K21" s="1">
        <f t="shared" si="7"/>
        <v>4</v>
      </c>
      <c r="L21" s="1">
        <f t="shared" si="7"/>
        <v>5</v>
      </c>
      <c r="M21" s="1">
        <f t="shared" si="7"/>
        <v>6</v>
      </c>
      <c r="N21" s="1">
        <f t="shared" si="7"/>
        <v>7</v>
      </c>
      <c r="O21" s="1">
        <f t="shared" si="7"/>
        <v>1</v>
      </c>
      <c r="P21" s="1">
        <f t="shared" si="7"/>
        <v>2</v>
      </c>
      <c r="Q21" s="1">
        <f t="shared" si="7"/>
        <v>3</v>
      </c>
      <c r="R21" s="1">
        <f t="shared" si="7"/>
        <v>4</v>
      </c>
      <c r="S21" s="1">
        <f t="shared" si="7"/>
        <v>5</v>
      </c>
      <c r="T21" s="1">
        <f t="shared" si="7"/>
        <v>6</v>
      </c>
      <c r="U21" s="1">
        <f t="shared" si="7"/>
        <v>7</v>
      </c>
      <c r="V21" s="1">
        <f t="shared" si="7"/>
        <v>1</v>
      </c>
      <c r="W21" s="1">
        <f t="shared" si="7"/>
        <v>2</v>
      </c>
      <c r="X21" s="1">
        <f t="shared" si="7"/>
        <v>3</v>
      </c>
      <c r="Y21" s="1">
        <f t="shared" si="7"/>
        <v>4</v>
      </c>
      <c r="Z21" s="1">
        <f t="shared" si="7"/>
        <v>5</v>
      </c>
      <c r="AA21" s="1">
        <f t="shared" si="7"/>
        <v>6</v>
      </c>
      <c r="AB21" s="1">
        <f t="shared" si="7"/>
        <v>7</v>
      </c>
      <c r="AC21" s="1">
        <f t="shared" si="7"/>
        <v>1</v>
      </c>
      <c r="AD21" s="1">
        <f t="shared" si="7"/>
        <v>2</v>
      </c>
      <c r="AE21" s="1">
        <f t="shared" si="7"/>
        <v>3</v>
      </c>
      <c r="AF21" s="1">
        <f t="shared" si="7"/>
        <v>4</v>
      </c>
      <c r="AG21" s="1">
        <f t="shared" si="7"/>
        <v>5</v>
      </c>
      <c r="AH21"/>
    </row>
    <row r="22" spans="2:34" ht="22.5" customHeight="1" x14ac:dyDescent="0.15">
      <c r="B22" s="7" t="s">
        <v>1</v>
      </c>
      <c r="C22" s="9" t="str">
        <f>CHOOSE(WEEKDAY(C20),"日","月","火","水","木","金","土")</f>
        <v>水</v>
      </c>
      <c r="D22" s="8" t="str">
        <f>CHOOSE(WEEKDAY(D20),"日","月","火","水","木","金","土")</f>
        <v>木</v>
      </c>
      <c r="E22" s="7" t="str">
        <f t="shared" ref="E22:AG22" si="8">CHOOSE(WEEKDAY(E20),"日","月","火","水","木","金","土")</f>
        <v>金</v>
      </c>
      <c r="F22" s="7" t="str">
        <f t="shared" si="8"/>
        <v>土</v>
      </c>
      <c r="G22" s="7" t="str">
        <f t="shared" si="8"/>
        <v>日</v>
      </c>
      <c r="H22" s="7" t="str">
        <f t="shared" si="8"/>
        <v>月</v>
      </c>
      <c r="I22" s="7" t="str">
        <f t="shared" si="8"/>
        <v>火</v>
      </c>
      <c r="J22" s="7" t="str">
        <f t="shared" si="8"/>
        <v>水</v>
      </c>
      <c r="K22" s="7" t="str">
        <f t="shared" si="8"/>
        <v>木</v>
      </c>
      <c r="L22" s="7" t="str">
        <f t="shared" si="8"/>
        <v>金</v>
      </c>
      <c r="M22" s="7" t="str">
        <f t="shared" si="8"/>
        <v>土</v>
      </c>
      <c r="N22" s="7" t="str">
        <f t="shared" si="8"/>
        <v>日</v>
      </c>
      <c r="O22" s="7" t="str">
        <f t="shared" si="8"/>
        <v>月</v>
      </c>
      <c r="P22" s="7" t="str">
        <f t="shared" si="8"/>
        <v>火</v>
      </c>
      <c r="Q22" s="7" t="str">
        <f t="shared" si="8"/>
        <v>水</v>
      </c>
      <c r="R22" s="7" t="str">
        <f t="shared" si="8"/>
        <v>木</v>
      </c>
      <c r="S22" s="7" t="str">
        <f t="shared" si="8"/>
        <v>金</v>
      </c>
      <c r="T22" s="7" t="str">
        <f t="shared" si="8"/>
        <v>土</v>
      </c>
      <c r="U22" s="7" t="str">
        <f t="shared" si="8"/>
        <v>日</v>
      </c>
      <c r="V22" s="7" t="str">
        <f t="shared" si="8"/>
        <v>月</v>
      </c>
      <c r="W22" s="7" t="str">
        <f t="shared" si="8"/>
        <v>火</v>
      </c>
      <c r="X22" s="7" t="str">
        <f t="shared" si="8"/>
        <v>水</v>
      </c>
      <c r="Y22" s="7" t="str">
        <f t="shared" si="8"/>
        <v>木</v>
      </c>
      <c r="Z22" s="7" t="str">
        <f t="shared" si="8"/>
        <v>金</v>
      </c>
      <c r="AA22" s="7" t="str">
        <f t="shared" si="8"/>
        <v>土</v>
      </c>
      <c r="AB22" s="7" t="str">
        <f t="shared" si="8"/>
        <v>日</v>
      </c>
      <c r="AC22" s="7" t="str">
        <f t="shared" si="8"/>
        <v>月</v>
      </c>
      <c r="AD22" s="7" t="str">
        <f t="shared" si="8"/>
        <v>火</v>
      </c>
      <c r="AE22" s="7" t="str">
        <f t="shared" si="8"/>
        <v>水</v>
      </c>
      <c r="AF22" s="7" t="str">
        <f t="shared" si="8"/>
        <v>木</v>
      </c>
      <c r="AG22" s="7" t="str">
        <f t="shared" si="8"/>
        <v>金</v>
      </c>
      <c r="AH22"/>
    </row>
    <row r="23" spans="2:34" ht="24" customHeight="1" x14ac:dyDescent="0.15">
      <c r="B23" s="24" t="s">
        <v>14</v>
      </c>
      <c r="C23" s="9">
        <v>4</v>
      </c>
      <c r="D23" s="9">
        <v>3</v>
      </c>
      <c r="E23" s="7">
        <v>1</v>
      </c>
      <c r="F23" s="7">
        <v>2</v>
      </c>
      <c r="G23" s="7">
        <v>2</v>
      </c>
      <c r="H23" s="7">
        <v>2</v>
      </c>
      <c r="I23" s="7">
        <v>3</v>
      </c>
      <c r="J23" s="7">
        <v>4</v>
      </c>
      <c r="K23" s="7">
        <v>3</v>
      </c>
      <c r="L23" s="7">
        <v>2</v>
      </c>
      <c r="M23" s="7">
        <v>1</v>
      </c>
      <c r="N23" s="7">
        <v>2</v>
      </c>
      <c r="O23" s="7">
        <v>4</v>
      </c>
      <c r="P23" s="7">
        <v>3</v>
      </c>
      <c r="Q23" s="7">
        <v>4</v>
      </c>
      <c r="R23" s="7">
        <v>3</v>
      </c>
      <c r="S23" s="7">
        <v>4</v>
      </c>
      <c r="T23" s="7">
        <v>2</v>
      </c>
      <c r="U23" s="7">
        <v>2</v>
      </c>
      <c r="V23" s="7">
        <v>2</v>
      </c>
      <c r="W23" s="7">
        <v>3</v>
      </c>
      <c r="X23" s="7">
        <v>4</v>
      </c>
      <c r="Y23" s="7">
        <v>3</v>
      </c>
      <c r="Z23" s="7">
        <v>3</v>
      </c>
      <c r="AA23" s="7">
        <v>1</v>
      </c>
      <c r="AB23" s="7">
        <v>2</v>
      </c>
      <c r="AC23" s="7">
        <v>4</v>
      </c>
      <c r="AD23" s="7">
        <v>4</v>
      </c>
      <c r="AE23" s="7">
        <v>4</v>
      </c>
      <c r="AF23" s="7">
        <v>3</v>
      </c>
      <c r="AG23" s="7">
        <v>3</v>
      </c>
      <c r="AH23"/>
    </row>
    <row r="24" spans="2:34" ht="24" customHeight="1" x14ac:dyDescent="0.15">
      <c r="B24" s="24" t="s">
        <v>13</v>
      </c>
      <c r="C24" s="9" t="str">
        <f t="shared" ref="C24:AG24" si="9">IF(C23=4,"○",IF(C23=2,"○",""))</f>
        <v>○</v>
      </c>
      <c r="D24" s="9" t="str">
        <f t="shared" si="9"/>
        <v/>
      </c>
      <c r="E24" s="7" t="str">
        <f t="shared" si="9"/>
        <v/>
      </c>
      <c r="F24" s="7" t="str">
        <f t="shared" si="9"/>
        <v>○</v>
      </c>
      <c r="G24" s="7" t="str">
        <f t="shared" si="9"/>
        <v>○</v>
      </c>
      <c r="H24" s="7" t="str">
        <f t="shared" si="9"/>
        <v>○</v>
      </c>
      <c r="I24" s="7" t="str">
        <f t="shared" si="9"/>
        <v/>
      </c>
      <c r="J24" s="7" t="str">
        <f t="shared" si="9"/>
        <v>○</v>
      </c>
      <c r="K24" s="7" t="str">
        <f t="shared" si="9"/>
        <v/>
      </c>
      <c r="L24" s="7" t="str">
        <f t="shared" si="9"/>
        <v>○</v>
      </c>
      <c r="M24" s="7" t="str">
        <f t="shared" si="9"/>
        <v/>
      </c>
      <c r="N24" s="7" t="str">
        <f t="shared" si="9"/>
        <v>○</v>
      </c>
      <c r="O24" s="7" t="str">
        <f t="shared" si="9"/>
        <v>○</v>
      </c>
      <c r="P24" s="7" t="str">
        <f t="shared" si="9"/>
        <v/>
      </c>
      <c r="Q24" s="7" t="str">
        <f t="shared" si="9"/>
        <v>○</v>
      </c>
      <c r="R24" s="7" t="str">
        <f t="shared" si="9"/>
        <v/>
      </c>
      <c r="S24" s="7" t="str">
        <f t="shared" si="9"/>
        <v>○</v>
      </c>
      <c r="T24" s="7" t="str">
        <f t="shared" si="9"/>
        <v>○</v>
      </c>
      <c r="U24" s="7" t="str">
        <f t="shared" si="9"/>
        <v>○</v>
      </c>
      <c r="V24" s="7" t="str">
        <f t="shared" si="9"/>
        <v>○</v>
      </c>
      <c r="W24" s="7" t="str">
        <f t="shared" si="9"/>
        <v/>
      </c>
      <c r="X24" s="7" t="str">
        <f t="shared" si="9"/>
        <v>○</v>
      </c>
      <c r="Y24" s="7" t="str">
        <f t="shared" si="9"/>
        <v/>
      </c>
      <c r="Z24" s="7" t="str">
        <f t="shared" si="9"/>
        <v/>
      </c>
      <c r="AA24" s="7" t="str">
        <f t="shared" si="9"/>
        <v/>
      </c>
      <c r="AB24" s="7" t="str">
        <f t="shared" si="9"/>
        <v>○</v>
      </c>
      <c r="AC24" s="7" t="str">
        <f t="shared" si="9"/>
        <v>○</v>
      </c>
      <c r="AD24" s="7" t="str">
        <f t="shared" si="9"/>
        <v>○</v>
      </c>
      <c r="AE24" s="7" t="str">
        <f t="shared" si="9"/>
        <v>○</v>
      </c>
      <c r="AF24" s="7" t="str">
        <f t="shared" si="9"/>
        <v/>
      </c>
      <c r="AG24" s="7" t="str">
        <f t="shared" si="9"/>
        <v/>
      </c>
      <c r="AH24"/>
    </row>
    <row r="25" spans="2:34" ht="68.25" customHeight="1" thickBot="1" x14ac:dyDescent="0.2">
      <c r="B25" s="25" t="s">
        <v>2</v>
      </c>
      <c r="C25" s="49" t="s">
        <v>85</v>
      </c>
      <c r="D25" s="49"/>
      <c r="E25" s="71" t="s">
        <v>26</v>
      </c>
      <c r="F25" s="72" t="s">
        <v>27</v>
      </c>
      <c r="G25" s="72" t="s">
        <v>28</v>
      </c>
      <c r="H25" s="72" t="s">
        <v>128</v>
      </c>
      <c r="I25" s="49"/>
      <c r="J25" s="49"/>
      <c r="K25" s="49" t="s">
        <v>87</v>
      </c>
      <c r="L25" s="71" t="s">
        <v>29</v>
      </c>
      <c r="M25" s="49"/>
      <c r="N25" s="49"/>
      <c r="O25" s="49" t="s">
        <v>86</v>
      </c>
      <c r="P25" s="49"/>
      <c r="Q25" s="71"/>
      <c r="R25" s="49"/>
      <c r="S25" s="49"/>
      <c r="T25" s="49" t="s">
        <v>89</v>
      </c>
      <c r="U25" s="49"/>
      <c r="V25" s="71" t="s">
        <v>30</v>
      </c>
      <c r="W25" s="49"/>
      <c r="X25" s="49" t="s">
        <v>31</v>
      </c>
      <c r="Y25" s="49" t="s">
        <v>96</v>
      </c>
      <c r="Z25" s="55" t="s">
        <v>92</v>
      </c>
      <c r="AA25" s="55" t="s">
        <v>93</v>
      </c>
      <c r="AB25" s="51"/>
      <c r="AC25" s="59" t="s">
        <v>90</v>
      </c>
      <c r="AD25" s="41" t="s">
        <v>58</v>
      </c>
      <c r="AE25" s="41" t="s">
        <v>59</v>
      </c>
      <c r="AF25" s="63" t="s">
        <v>91</v>
      </c>
      <c r="AG25" s="62"/>
      <c r="AH25"/>
    </row>
    <row r="26" spans="2:34" ht="24" customHeight="1" thickBot="1" x14ac:dyDescent="0.2">
      <c r="B26" s="36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/>
    </row>
    <row r="27" spans="2:34" ht="14.25" thickBot="1" x14ac:dyDescent="0.2"/>
    <row r="28" spans="2:34" ht="15.75" thickTop="1" thickBot="1" x14ac:dyDescent="0.2">
      <c r="B28" s="10">
        <v>6</v>
      </c>
      <c r="C28" s="4" t="s">
        <v>3</v>
      </c>
      <c r="D28" s="17"/>
      <c r="E28" s="146" t="s">
        <v>5</v>
      </c>
      <c r="F28" s="147"/>
      <c r="G28" s="147"/>
      <c r="H28" s="32">
        <f>L28+P28</f>
        <v>10</v>
      </c>
      <c r="I28" s="33" t="s">
        <v>0</v>
      </c>
      <c r="J28" s="141" t="s">
        <v>6</v>
      </c>
      <c r="K28" s="142"/>
      <c r="L28" s="32">
        <f>COUNTIF(C33:AF33,1)</f>
        <v>5</v>
      </c>
      <c r="M28" s="33" t="s">
        <v>0</v>
      </c>
      <c r="N28" s="141" t="s">
        <v>8</v>
      </c>
      <c r="O28" s="142"/>
      <c r="P28" s="32">
        <f>COUNTIF(C33:AF33,2)</f>
        <v>5</v>
      </c>
      <c r="Q28" s="34" t="s">
        <v>0</v>
      </c>
      <c r="R28" s="40"/>
      <c r="S28" s="146" t="s">
        <v>7</v>
      </c>
      <c r="T28" s="147"/>
      <c r="U28" s="37">
        <f>Y28+AC28</f>
        <v>20</v>
      </c>
      <c r="V28" s="38" t="s">
        <v>0</v>
      </c>
      <c r="W28" s="142" t="s">
        <v>9</v>
      </c>
      <c r="X28" s="142"/>
      <c r="Y28" s="37">
        <f>COUNTIF(C33:AF33,3)</f>
        <v>15</v>
      </c>
      <c r="Z28" s="32" t="s">
        <v>0</v>
      </c>
      <c r="AA28" s="141" t="s">
        <v>10</v>
      </c>
      <c r="AB28" s="142"/>
      <c r="AC28" s="31">
        <f>COUNTIF(C33:AF33,4)</f>
        <v>5</v>
      </c>
      <c r="AD28" s="39" t="s">
        <v>0</v>
      </c>
    </row>
    <row r="29" spans="2:34" ht="20.25" customHeight="1" x14ac:dyDescent="0.15">
      <c r="B29" s="9" t="s">
        <v>0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7">
        <v>29</v>
      </c>
      <c r="AF29" s="7">
        <v>30</v>
      </c>
      <c r="AG29"/>
      <c r="AH29"/>
    </row>
    <row r="30" spans="2:34" ht="15" hidden="1" customHeight="1" x14ac:dyDescent="0.15">
      <c r="C30" s="3">
        <f>DATE($B$2,$B28,C29)</f>
        <v>45444</v>
      </c>
      <c r="D30" s="3">
        <f t="shared" ref="D30:AD30" si="10">DATE($B$2,$B28,D29)</f>
        <v>45445</v>
      </c>
      <c r="E30" s="3">
        <f t="shared" si="10"/>
        <v>45446</v>
      </c>
      <c r="F30" s="3">
        <f t="shared" si="10"/>
        <v>45447</v>
      </c>
      <c r="G30" s="3">
        <f t="shared" si="10"/>
        <v>45448</v>
      </c>
      <c r="H30" s="3">
        <f t="shared" si="10"/>
        <v>45449</v>
      </c>
      <c r="I30" s="3">
        <f t="shared" si="10"/>
        <v>45450</v>
      </c>
      <c r="J30" s="3">
        <f t="shared" si="10"/>
        <v>45451</v>
      </c>
      <c r="K30" s="3">
        <f t="shared" si="10"/>
        <v>45452</v>
      </c>
      <c r="L30" s="3">
        <f t="shared" si="10"/>
        <v>45453</v>
      </c>
      <c r="M30" s="3">
        <f t="shared" si="10"/>
        <v>45454</v>
      </c>
      <c r="N30" s="3">
        <f t="shared" si="10"/>
        <v>45455</v>
      </c>
      <c r="O30" s="3">
        <f t="shared" si="10"/>
        <v>45456</v>
      </c>
      <c r="P30" s="3">
        <f t="shared" si="10"/>
        <v>45457</v>
      </c>
      <c r="Q30" s="3">
        <f t="shared" si="10"/>
        <v>45458</v>
      </c>
      <c r="R30" s="3">
        <f t="shared" si="10"/>
        <v>45459</v>
      </c>
      <c r="S30" s="3">
        <f t="shared" si="10"/>
        <v>45460</v>
      </c>
      <c r="T30" s="3">
        <f t="shared" si="10"/>
        <v>45461</v>
      </c>
      <c r="U30" s="3">
        <f t="shared" si="10"/>
        <v>45462</v>
      </c>
      <c r="V30" s="3">
        <f t="shared" si="10"/>
        <v>45463</v>
      </c>
      <c r="W30" s="3">
        <f t="shared" si="10"/>
        <v>45464</v>
      </c>
      <c r="X30" s="3">
        <f t="shared" si="10"/>
        <v>45465</v>
      </c>
      <c r="Y30" s="3">
        <f t="shared" si="10"/>
        <v>45466</v>
      </c>
      <c r="Z30" s="3">
        <f t="shared" si="10"/>
        <v>45467</v>
      </c>
      <c r="AA30" s="3">
        <f t="shared" si="10"/>
        <v>45468</v>
      </c>
      <c r="AB30" s="3">
        <f t="shared" si="10"/>
        <v>45469</v>
      </c>
      <c r="AC30" s="3">
        <f t="shared" si="10"/>
        <v>45470</v>
      </c>
      <c r="AD30" s="3">
        <f t="shared" si="10"/>
        <v>45471</v>
      </c>
      <c r="AE30" s="3">
        <f>DATE($B$2,$B28,AE29)</f>
        <v>45472</v>
      </c>
      <c r="AF30" s="3">
        <f t="shared" ref="AF30" si="11">DATE($B$2,$B28,AF29)</f>
        <v>45473</v>
      </c>
      <c r="AG30"/>
      <c r="AH30"/>
    </row>
    <row r="31" spans="2:34" ht="15" hidden="1" customHeight="1" x14ac:dyDescent="0.15">
      <c r="C31" s="1">
        <f>WEEKDAY(C30,2)</f>
        <v>6</v>
      </c>
      <c r="D31" s="1">
        <f t="shared" ref="D31:AF31" si="12">WEEKDAY(D30,2)</f>
        <v>7</v>
      </c>
      <c r="E31" s="1">
        <f t="shared" si="12"/>
        <v>1</v>
      </c>
      <c r="F31" s="1">
        <f t="shared" si="12"/>
        <v>2</v>
      </c>
      <c r="G31" s="1">
        <f t="shared" si="12"/>
        <v>3</v>
      </c>
      <c r="H31" s="1">
        <f t="shared" si="12"/>
        <v>4</v>
      </c>
      <c r="I31" s="1">
        <f t="shared" si="12"/>
        <v>5</v>
      </c>
      <c r="J31" s="1">
        <f t="shared" si="12"/>
        <v>6</v>
      </c>
      <c r="K31" s="1">
        <f t="shared" si="12"/>
        <v>7</v>
      </c>
      <c r="L31" s="1">
        <f t="shared" si="12"/>
        <v>1</v>
      </c>
      <c r="M31" s="1">
        <f t="shared" si="12"/>
        <v>2</v>
      </c>
      <c r="N31" s="1">
        <f t="shared" si="12"/>
        <v>3</v>
      </c>
      <c r="O31" s="1">
        <f t="shared" si="12"/>
        <v>4</v>
      </c>
      <c r="P31" s="1">
        <f t="shared" si="12"/>
        <v>5</v>
      </c>
      <c r="Q31" s="1">
        <f t="shared" si="12"/>
        <v>6</v>
      </c>
      <c r="R31" s="1">
        <f t="shared" si="12"/>
        <v>7</v>
      </c>
      <c r="S31" s="1">
        <f t="shared" si="12"/>
        <v>1</v>
      </c>
      <c r="T31" s="1">
        <f t="shared" si="12"/>
        <v>2</v>
      </c>
      <c r="U31" s="1">
        <f t="shared" si="12"/>
        <v>3</v>
      </c>
      <c r="V31" s="1">
        <f t="shared" si="12"/>
        <v>4</v>
      </c>
      <c r="W31" s="1">
        <f t="shared" si="12"/>
        <v>5</v>
      </c>
      <c r="X31" s="1">
        <f t="shared" si="12"/>
        <v>6</v>
      </c>
      <c r="Y31" s="1">
        <f t="shared" si="12"/>
        <v>7</v>
      </c>
      <c r="Z31" s="1">
        <f t="shared" si="12"/>
        <v>1</v>
      </c>
      <c r="AA31" s="1">
        <f t="shared" si="12"/>
        <v>2</v>
      </c>
      <c r="AB31" s="1">
        <f t="shared" si="12"/>
        <v>3</v>
      </c>
      <c r="AC31" s="1">
        <f t="shared" si="12"/>
        <v>4</v>
      </c>
      <c r="AD31" s="1">
        <f t="shared" si="12"/>
        <v>5</v>
      </c>
      <c r="AE31" s="1">
        <f t="shared" si="12"/>
        <v>6</v>
      </c>
      <c r="AF31" s="1">
        <f t="shared" si="12"/>
        <v>7</v>
      </c>
      <c r="AG31"/>
      <c r="AH31"/>
    </row>
    <row r="32" spans="2:34" ht="22.5" customHeight="1" x14ac:dyDescent="0.15">
      <c r="B32" s="7" t="s">
        <v>1</v>
      </c>
      <c r="C32" s="9" t="str">
        <f>CHOOSE(WEEKDAY(C30),"日","月","火","水","木","金","土")</f>
        <v>土</v>
      </c>
      <c r="D32" s="9" t="str">
        <f t="shared" ref="D32:AF32" si="13">CHOOSE(WEEKDAY(D30),"日","月","火","水","木","金","土")</f>
        <v>日</v>
      </c>
      <c r="E32" s="9" t="str">
        <f t="shared" si="13"/>
        <v>月</v>
      </c>
      <c r="F32" s="9" t="str">
        <f t="shared" si="13"/>
        <v>火</v>
      </c>
      <c r="G32" s="9" t="str">
        <f t="shared" si="13"/>
        <v>水</v>
      </c>
      <c r="H32" s="9" t="str">
        <f t="shared" si="13"/>
        <v>木</v>
      </c>
      <c r="I32" s="9" t="str">
        <f t="shared" si="13"/>
        <v>金</v>
      </c>
      <c r="J32" s="9" t="str">
        <f t="shared" si="13"/>
        <v>土</v>
      </c>
      <c r="K32" s="9" t="str">
        <f t="shared" si="13"/>
        <v>日</v>
      </c>
      <c r="L32" s="9" t="str">
        <f t="shared" si="13"/>
        <v>月</v>
      </c>
      <c r="M32" s="9" t="str">
        <f t="shared" si="13"/>
        <v>火</v>
      </c>
      <c r="N32" s="9" t="str">
        <f t="shared" si="13"/>
        <v>水</v>
      </c>
      <c r="O32" s="9" t="str">
        <f t="shared" si="13"/>
        <v>木</v>
      </c>
      <c r="P32" s="9" t="str">
        <f t="shared" si="13"/>
        <v>金</v>
      </c>
      <c r="Q32" s="9" t="str">
        <f t="shared" si="13"/>
        <v>土</v>
      </c>
      <c r="R32" s="9" t="str">
        <f t="shared" si="13"/>
        <v>日</v>
      </c>
      <c r="S32" s="9" t="str">
        <f t="shared" si="13"/>
        <v>月</v>
      </c>
      <c r="T32" s="9" t="str">
        <f t="shared" si="13"/>
        <v>火</v>
      </c>
      <c r="U32" s="9" t="str">
        <f t="shared" si="13"/>
        <v>水</v>
      </c>
      <c r="V32" s="9" t="str">
        <f t="shared" si="13"/>
        <v>木</v>
      </c>
      <c r="W32" s="9" t="str">
        <f t="shared" si="13"/>
        <v>金</v>
      </c>
      <c r="X32" s="9" t="str">
        <f t="shared" si="13"/>
        <v>土</v>
      </c>
      <c r="Y32" s="9" t="str">
        <f t="shared" si="13"/>
        <v>日</v>
      </c>
      <c r="Z32" s="9" t="str">
        <f t="shared" si="13"/>
        <v>月</v>
      </c>
      <c r="AA32" s="9" t="str">
        <f t="shared" si="13"/>
        <v>火</v>
      </c>
      <c r="AB32" s="9" t="str">
        <f t="shared" si="13"/>
        <v>水</v>
      </c>
      <c r="AC32" s="9" t="str">
        <f t="shared" si="13"/>
        <v>木</v>
      </c>
      <c r="AD32" s="9" t="str">
        <f t="shared" si="13"/>
        <v>金</v>
      </c>
      <c r="AE32" s="9" t="str">
        <f t="shared" si="13"/>
        <v>土</v>
      </c>
      <c r="AF32" s="9" t="str">
        <f t="shared" si="13"/>
        <v>日</v>
      </c>
      <c r="AG32"/>
      <c r="AH32"/>
    </row>
    <row r="33" spans="2:34" ht="24" customHeight="1" x14ac:dyDescent="0.15">
      <c r="B33" s="24" t="s">
        <v>14</v>
      </c>
      <c r="C33" s="9">
        <v>1</v>
      </c>
      <c r="D33" s="9">
        <v>2</v>
      </c>
      <c r="E33" s="9">
        <v>3</v>
      </c>
      <c r="F33" s="9">
        <v>3</v>
      </c>
      <c r="G33" s="9">
        <v>4</v>
      </c>
      <c r="H33" s="9">
        <v>3</v>
      </c>
      <c r="I33" s="9">
        <v>3</v>
      </c>
      <c r="J33" s="9">
        <v>1</v>
      </c>
      <c r="K33" s="9">
        <v>2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1</v>
      </c>
      <c r="R33" s="9">
        <v>2</v>
      </c>
      <c r="S33" s="9">
        <v>4</v>
      </c>
      <c r="T33" s="9">
        <v>3</v>
      </c>
      <c r="U33" s="9">
        <v>4</v>
      </c>
      <c r="V33" s="9">
        <v>3</v>
      </c>
      <c r="W33" s="9">
        <v>3</v>
      </c>
      <c r="X33" s="9">
        <v>1</v>
      </c>
      <c r="Y33" s="9">
        <v>2</v>
      </c>
      <c r="Z33" s="9">
        <v>4</v>
      </c>
      <c r="AA33" s="9">
        <v>3</v>
      </c>
      <c r="AB33" s="9">
        <v>4</v>
      </c>
      <c r="AC33" s="9">
        <v>3</v>
      </c>
      <c r="AD33" s="9">
        <v>3</v>
      </c>
      <c r="AE33" s="9">
        <v>1</v>
      </c>
      <c r="AF33" s="9">
        <v>2</v>
      </c>
      <c r="AG33"/>
      <c r="AH33"/>
    </row>
    <row r="34" spans="2:34" ht="24" customHeight="1" x14ac:dyDescent="0.15">
      <c r="B34" s="24" t="s">
        <v>13</v>
      </c>
      <c r="C34" s="9" t="str">
        <f t="shared" ref="C34:AF34" si="14">IF(C33=4,"○",IF(C33=2,"○",""))</f>
        <v/>
      </c>
      <c r="D34" s="9" t="str">
        <f t="shared" si="14"/>
        <v>○</v>
      </c>
      <c r="E34" s="9" t="str">
        <f t="shared" si="14"/>
        <v/>
      </c>
      <c r="F34" s="9" t="str">
        <f t="shared" si="14"/>
        <v/>
      </c>
      <c r="G34" s="9" t="str">
        <f t="shared" si="14"/>
        <v>○</v>
      </c>
      <c r="H34" s="9" t="str">
        <f t="shared" si="14"/>
        <v/>
      </c>
      <c r="I34" s="9" t="str">
        <f t="shared" si="14"/>
        <v/>
      </c>
      <c r="J34" s="9" t="str">
        <f t="shared" si="14"/>
        <v/>
      </c>
      <c r="K34" s="9" t="str">
        <f t="shared" si="14"/>
        <v>○</v>
      </c>
      <c r="L34" s="9" t="str">
        <f t="shared" si="14"/>
        <v/>
      </c>
      <c r="M34" s="9" t="str">
        <f t="shared" si="14"/>
        <v/>
      </c>
      <c r="N34" s="9" t="str">
        <f t="shared" si="14"/>
        <v/>
      </c>
      <c r="O34" s="9" t="str">
        <f t="shared" si="14"/>
        <v/>
      </c>
      <c r="P34" s="9" t="str">
        <f t="shared" si="14"/>
        <v/>
      </c>
      <c r="Q34" s="9" t="str">
        <f t="shared" si="14"/>
        <v/>
      </c>
      <c r="R34" s="9" t="str">
        <f t="shared" si="14"/>
        <v>○</v>
      </c>
      <c r="S34" s="9" t="str">
        <f t="shared" si="14"/>
        <v>○</v>
      </c>
      <c r="T34" s="9" t="str">
        <f t="shared" si="14"/>
        <v/>
      </c>
      <c r="U34" s="9" t="str">
        <f t="shared" si="14"/>
        <v>○</v>
      </c>
      <c r="V34" s="9" t="str">
        <f t="shared" si="14"/>
        <v/>
      </c>
      <c r="W34" s="9" t="str">
        <f t="shared" si="14"/>
        <v/>
      </c>
      <c r="X34" s="9" t="str">
        <f t="shared" si="14"/>
        <v/>
      </c>
      <c r="Y34" s="9" t="str">
        <f t="shared" si="14"/>
        <v>○</v>
      </c>
      <c r="Z34" s="9" t="str">
        <f t="shared" si="14"/>
        <v>○</v>
      </c>
      <c r="AA34" s="9" t="str">
        <f t="shared" si="14"/>
        <v/>
      </c>
      <c r="AB34" s="9" t="str">
        <f t="shared" si="14"/>
        <v>○</v>
      </c>
      <c r="AC34" s="9" t="str">
        <f t="shared" si="14"/>
        <v/>
      </c>
      <c r="AD34" s="9" t="str">
        <f t="shared" si="14"/>
        <v/>
      </c>
      <c r="AE34" s="9" t="str">
        <f t="shared" si="14"/>
        <v/>
      </c>
      <c r="AF34" s="9" t="str">
        <f t="shared" si="14"/>
        <v>○</v>
      </c>
      <c r="AG34"/>
      <c r="AH34"/>
    </row>
    <row r="35" spans="2:34" ht="68.25" customHeight="1" thickBot="1" x14ac:dyDescent="0.2">
      <c r="B35" s="25" t="s">
        <v>2</v>
      </c>
      <c r="C35" s="65" t="s">
        <v>94</v>
      </c>
      <c r="D35" s="65"/>
      <c r="E35" s="96" t="s">
        <v>34</v>
      </c>
      <c r="F35" s="101" t="s">
        <v>35</v>
      </c>
      <c r="G35" s="41"/>
      <c r="H35" s="41"/>
      <c r="I35" s="65"/>
      <c r="J35" s="41"/>
      <c r="K35" s="41"/>
      <c r="L35" s="41"/>
      <c r="M35" s="96" t="s">
        <v>97</v>
      </c>
      <c r="N35" s="96" t="s">
        <v>98</v>
      </c>
      <c r="O35" s="96" t="s">
        <v>24</v>
      </c>
      <c r="P35" s="41"/>
      <c r="Q35" s="96" t="s">
        <v>99</v>
      </c>
      <c r="R35" s="96" t="s">
        <v>99</v>
      </c>
      <c r="S35" s="41"/>
      <c r="T35" s="41"/>
      <c r="U35" s="96" t="s">
        <v>100</v>
      </c>
      <c r="V35" s="96" t="s">
        <v>101</v>
      </c>
      <c r="W35" s="41"/>
      <c r="X35" s="96"/>
      <c r="Y35" s="96"/>
      <c r="Z35" s="41"/>
      <c r="AA35" s="41"/>
      <c r="AB35" s="41"/>
      <c r="AC35" s="96" t="s">
        <v>102</v>
      </c>
      <c r="AD35" s="96" t="s">
        <v>102</v>
      </c>
      <c r="AE35" s="96" t="s">
        <v>103</v>
      </c>
      <c r="AF35" s="96" t="s">
        <v>104</v>
      </c>
      <c r="AG35"/>
      <c r="AH35"/>
    </row>
    <row r="36" spans="2:34" ht="24" customHeight="1" thickBot="1" x14ac:dyDescent="0.2">
      <c r="B36" s="27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2"/>
      <c r="AD36" s="42"/>
      <c r="AE36" s="28"/>
      <c r="AF36" s="30"/>
      <c r="AG36"/>
      <c r="AH36"/>
    </row>
    <row r="37" spans="2:34" ht="14.25" thickBot="1" x14ac:dyDescent="0.2"/>
    <row r="38" spans="2:34" ht="15.75" thickTop="1" thickBot="1" x14ac:dyDescent="0.2">
      <c r="B38" s="10">
        <v>7</v>
      </c>
      <c r="C38" s="4" t="s">
        <v>3</v>
      </c>
      <c r="E38" s="146" t="s">
        <v>5</v>
      </c>
      <c r="F38" s="147"/>
      <c r="G38" s="147"/>
      <c r="H38" s="32">
        <f>L38+P38</f>
        <v>7</v>
      </c>
      <c r="I38" s="33" t="s">
        <v>0</v>
      </c>
      <c r="J38" s="141" t="s">
        <v>6</v>
      </c>
      <c r="K38" s="142"/>
      <c r="L38" s="32">
        <f>COUNTIF(C43:AG43,1)</f>
        <v>3</v>
      </c>
      <c r="M38" s="33" t="s">
        <v>0</v>
      </c>
      <c r="N38" s="141" t="s">
        <v>8</v>
      </c>
      <c r="O38" s="142"/>
      <c r="P38" s="32">
        <f>COUNTIF(C43:AG43,2)</f>
        <v>4</v>
      </c>
      <c r="Q38" s="34" t="s">
        <v>0</v>
      </c>
      <c r="R38" s="35"/>
      <c r="S38" s="146" t="s">
        <v>7</v>
      </c>
      <c r="T38" s="147"/>
      <c r="U38" s="37">
        <f>Y38+AC38</f>
        <v>24</v>
      </c>
      <c r="V38" s="32" t="s">
        <v>0</v>
      </c>
      <c r="W38" s="141" t="s">
        <v>9</v>
      </c>
      <c r="X38" s="142"/>
      <c r="Y38" s="37">
        <f>COUNTIF(C43:AG43,3)</f>
        <v>15</v>
      </c>
      <c r="Z38" s="32" t="s">
        <v>0</v>
      </c>
      <c r="AA38" s="141" t="s">
        <v>10</v>
      </c>
      <c r="AB38" s="142"/>
      <c r="AC38" s="31">
        <f>COUNTIF(C43:AG43,4)</f>
        <v>9</v>
      </c>
      <c r="AD38" s="39" t="s">
        <v>0</v>
      </c>
    </row>
    <row r="39" spans="2:34" ht="20.25" customHeight="1" x14ac:dyDescent="0.15">
      <c r="B39" s="9" t="s">
        <v>0</v>
      </c>
      <c r="C39" s="9">
        <v>1</v>
      </c>
      <c r="D39" s="7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7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7">
        <v>29</v>
      </c>
      <c r="AF39" s="7">
        <v>30</v>
      </c>
      <c r="AG39" s="7">
        <v>31</v>
      </c>
      <c r="AH39"/>
    </row>
    <row r="40" spans="2:34" ht="15" hidden="1" customHeight="1" x14ac:dyDescent="0.15">
      <c r="C40" s="3">
        <f>DATE($B$2,$B38,C39)</f>
        <v>45474</v>
      </c>
      <c r="D40" s="3">
        <f t="shared" ref="D40:AD40" si="15">DATE($B$2,$B38,D39)</f>
        <v>45475</v>
      </c>
      <c r="E40" s="3">
        <f t="shared" si="15"/>
        <v>45476</v>
      </c>
      <c r="F40" s="3">
        <f t="shared" si="15"/>
        <v>45477</v>
      </c>
      <c r="G40" s="3">
        <f t="shared" si="15"/>
        <v>45478</v>
      </c>
      <c r="H40" s="3">
        <f t="shared" si="15"/>
        <v>45479</v>
      </c>
      <c r="I40" s="3">
        <f t="shared" si="15"/>
        <v>45480</v>
      </c>
      <c r="J40" s="3">
        <f t="shared" si="15"/>
        <v>45481</v>
      </c>
      <c r="K40" s="3">
        <f t="shared" si="15"/>
        <v>45482</v>
      </c>
      <c r="L40" s="3">
        <f t="shared" si="15"/>
        <v>45483</v>
      </c>
      <c r="M40" s="3">
        <f t="shared" si="15"/>
        <v>45484</v>
      </c>
      <c r="N40" s="3">
        <f t="shared" si="15"/>
        <v>45485</v>
      </c>
      <c r="O40" s="3">
        <f t="shared" si="15"/>
        <v>45486</v>
      </c>
      <c r="P40" s="3">
        <f t="shared" si="15"/>
        <v>45487</v>
      </c>
      <c r="Q40" s="3">
        <f t="shared" si="15"/>
        <v>45488</v>
      </c>
      <c r="R40" s="3">
        <f t="shared" si="15"/>
        <v>45489</v>
      </c>
      <c r="S40" s="3">
        <f t="shared" si="15"/>
        <v>45490</v>
      </c>
      <c r="T40" s="3">
        <f t="shared" si="15"/>
        <v>45491</v>
      </c>
      <c r="U40" s="3">
        <f t="shared" si="15"/>
        <v>45492</v>
      </c>
      <c r="V40" s="3">
        <f t="shared" si="15"/>
        <v>45493</v>
      </c>
      <c r="W40" s="3">
        <f t="shared" si="15"/>
        <v>45494</v>
      </c>
      <c r="X40" s="3">
        <f t="shared" si="15"/>
        <v>45495</v>
      </c>
      <c r="Y40" s="3">
        <f t="shared" si="15"/>
        <v>45496</v>
      </c>
      <c r="Z40" s="3">
        <f t="shared" si="15"/>
        <v>45497</v>
      </c>
      <c r="AA40" s="3">
        <f t="shared" si="15"/>
        <v>45498</v>
      </c>
      <c r="AB40" s="3">
        <f t="shared" si="15"/>
        <v>45499</v>
      </c>
      <c r="AC40" s="3">
        <f t="shared" si="15"/>
        <v>45500</v>
      </c>
      <c r="AD40" s="3">
        <f t="shared" si="15"/>
        <v>45501</v>
      </c>
      <c r="AE40" s="3">
        <f>DATE($B$2,$B38,AE39)</f>
        <v>45502</v>
      </c>
      <c r="AF40" s="3">
        <f t="shared" ref="AF40:AG40" si="16">DATE($B$2,$B38,AF39)</f>
        <v>45503</v>
      </c>
      <c r="AG40" s="3">
        <f t="shared" si="16"/>
        <v>45504</v>
      </c>
      <c r="AH40"/>
    </row>
    <row r="41" spans="2:34" ht="15" hidden="1" customHeight="1" x14ac:dyDescent="0.15">
      <c r="C41" s="1">
        <f>WEEKDAY(C40,2)</f>
        <v>1</v>
      </c>
      <c r="D41" s="1">
        <f t="shared" ref="D41:AG41" si="17">WEEKDAY(D40,2)</f>
        <v>2</v>
      </c>
      <c r="E41" s="1">
        <f t="shared" si="17"/>
        <v>3</v>
      </c>
      <c r="F41" s="1">
        <f t="shared" si="17"/>
        <v>4</v>
      </c>
      <c r="G41" s="1">
        <f t="shared" si="17"/>
        <v>5</v>
      </c>
      <c r="H41" s="1">
        <f t="shared" si="17"/>
        <v>6</v>
      </c>
      <c r="I41" s="1">
        <f t="shared" si="17"/>
        <v>7</v>
      </c>
      <c r="J41" s="1">
        <f t="shared" si="17"/>
        <v>1</v>
      </c>
      <c r="K41" s="1">
        <f t="shared" si="17"/>
        <v>2</v>
      </c>
      <c r="L41" s="1">
        <f t="shared" si="17"/>
        <v>3</v>
      </c>
      <c r="M41" s="1">
        <f t="shared" si="17"/>
        <v>4</v>
      </c>
      <c r="N41" s="1">
        <f t="shared" si="17"/>
        <v>5</v>
      </c>
      <c r="O41" s="1">
        <f t="shared" si="17"/>
        <v>6</v>
      </c>
      <c r="P41" s="1">
        <f t="shared" si="17"/>
        <v>7</v>
      </c>
      <c r="Q41" s="1">
        <f t="shared" si="17"/>
        <v>1</v>
      </c>
      <c r="R41" s="1">
        <f t="shared" si="17"/>
        <v>2</v>
      </c>
      <c r="S41" s="1">
        <f t="shared" si="17"/>
        <v>3</v>
      </c>
      <c r="T41" s="1">
        <f t="shared" si="17"/>
        <v>4</v>
      </c>
      <c r="U41" s="1">
        <f t="shared" si="17"/>
        <v>5</v>
      </c>
      <c r="V41" s="1">
        <f t="shared" si="17"/>
        <v>6</v>
      </c>
      <c r="W41" s="1">
        <f t="shared" si="17"/>
        <v>7</v>
      </c>
      <c r="X41" s="1">
        <f t="shared" si="17"/>
        <v>1</v>
      </c>
      <c r="Y41" s="1">
        <f t="shared" si="17"/>
        <v>2</v>
      </c>
      <c r="Z41" s="1">
        <f t="shared" si="17"/>
        <v>3</v>
      </c>
      <c r="AA41" s="1">
        <f t="shared" si="17"/>
        <v>4</v>
      </c>
      <c r="AB41" s="1">
        <f t="shared" si="17"/>
        <v>5</v>
      </c>
      <c r="AC41" s="1">
        <f t="shared" si="17"/>
        <v>6</v>
      </c>
      <c r="AD41" s="1">
        <f t="shared" si="17"/>
        <v>7</v>
      </c>
      <c r="AE41" s="1">
        <f t="shared" si="17"/>
        <v>1</v>
      </c>
      <c r="AF41" s="1">
        <f t="shared" si="17"/>
        <v>2</v>
      </c>
      <c r="AG41" s="1">
        <f t="shared" si="17"/>
        <v>3</v>
      </c>
      <c r="AH41"/>
    </row>
    <row r="42" spans="2:34" ht="22.5" customHeight="1" x14ac:dyDescent="0.15">
      <c r="B42" s="7" t="s">
        <v>1</v>
      </c>
      <c r="C42" s="9" t="str">
        <f>CHOOSE(WEEKDAY(C40),"日","月","火","水","木","金","土")</f>
        <v>月</v>
      </c>
      <c r="D42" s="9" t="str">
        <f>CHOOSE(WEEKDAY(D40),"日","月","火","水","木","金","土")</f>
        <v>火</v>
      </c>
      <c r="E42" s="9" t="str">
        <f t="shared" ref="E42:AG42" si="18">CHOOSE(WEEKDAY(E40),"日","月","火","水","木","金","土")</f>
        <v>水</v>
      </c>
      <c r="F42" s="9" t="str">
        <f t="shared" si="18"/>
        <v>木</v>
      </c>
      <c r="G42" s="9" t="str">
        <f t="shared" si="18"/>
        <v>金</v>
      </c>
      <c r="H42" s="9" t="str">
        <f t="shared" si="18"/>
        <v>土</v>
      </c>
      <c r="I42" s="9" t="str">
        <f t="shared" si="18"/>
        <v>日</v>
      </c>
      <c r="J42" s="9" t="str">
        <f t="shared" si="18"/>
        <v>月</v>
      </c>
      <c r="K42" s="9" t="str">
        <f t="shared" si="18"/>
        <v>火</v>
      </c>
      <c r="L42" s="9" t="str">
        <f t="shared" si="18"/>
        <v>水</v>
      </c>
      <c r="M42" s="9" t="str">
        <f t="shared" si="18"/>
        <v>木</v>
      </c>
      <c r="N42" s="9" t="str">
        <f t="shared" si="18"/>
        <v>金</v>
      </c>
      <c r="O42" s="9" t="str">
        <f t="shared" si="18"/>
        <v>土</v>
      </c>
      <c r="P42" s="9" t="str">
        <f t="shared" si="18"/>
        <v>日</v>
      </c>
      <c r="Q42" s="9" t="str">
        <f t="shared" si="18"/>
        <v>月</v>
      </c>
      <c r="R42" s="9" t="str">
        <f t="shared" si="18"/>
        <v>火</v>
      </c>
      <c r="S42" s="9" t="str">
        <f t="shared" si="18"/>
        <v>水</v>
      </c>
      <c r="T42" s="9" t="str">
        <f t="shared" si="18"/>
        <v>木</v>
      </c>
      <c r="U42" s="9" t="str">
        <f t="shared" si="18"/>
        <v>金</v>
      </c>
      <c r="V42" s="9" t="str">
        <f t="shared" si="18"/>
        <v>土</v>
      </c>
      <c r="W42" s="9" t="str">
        <f t="shared" si="18"/>
        <v>日</v>
      </c>
      <c r="X42" s="9" t="str">
        <f t="shared" si="18"/>
        <v>月</v>
      </c>
      <c r="Y42" s="9" t="str">
        <f t="shared" si="18"/>
        <v>火</v>
      </c>
      <c r="Z42" s="9" t="str">
        <f t="shared" si="18"/>
        <v>水</v>
      </c>
      <c r="AA42" s="9" t="str">
        <f t="shared" si="18"/>
        <v>木</v>
      </c>
      <c r="AB42" s="9" t="str">
        <f t="shared" si="18"/>
        <v>金</v>
      </c>
      <c r="AC42" s="9" t="str">
        <f t="shared" si="18"/>
        <v>土</v>
      </c>
      <c r="AD42" s="9" t="str">
        <f t="shared" si="18"/>
        <v>日</v>
      </c>
      <c r="AE42" s="9" t="str">
        <f t="shared" si="18"/>
        <v>月</v>
      </c>
      <c r="AF42" s="9" t="str">
        <f t="shared" si="18"/>
        <v>火</v>
      </c>
      <c r="AG42" s="9" t="str">
        <f t="shared" si="18"/>
        <v>水</v>
      </c>
      <c r="AH42"/>
    </row>
    <row r="43" spans="2:34" s="44" customFormat="1" ht="24" customHeight="1" x14ac:dyDescent="0.15">
      <c r="B43" s="24" t="s">
        <v>14</v>
      </c>
      <c r="C43" s="43">
        <v>4</v>
      </c>
      <c r="D43" s="43">
        <v>3</v>
      </c>
      <c r="E43" s="43">
        <v>3</v>
      </c>
      <c r="F43" s="43">
        <v>3</v>
      </c>
      <c r="G43" s="43">
        <v>3</v>
      </c>
      <c r="H43" s="43">
        <v>1</v>
      </c>
      <c r="I43" s="43">
        <v>2</v>
      </c>
      <c r="J43" s="43">
        <v>4</v>
      </c>
      <c r="K43" s="43">
        <v>3</v>
      </c>
      <c r="L43" s="43">
        <v>4</v>
      </c>
      <c r="M43" s="43">
        <v>3</v>
      </c>
      <c r="N43" s="43">
        <v>3</v>
      </c>
      <c r="O43" s="43">
        <v>1</v>
      </c>
      <c r="P43" s="43">
        <v>2</v>
      </c>
      <c r="Q43" s="43">
        <v>2</v>
      </c>
      <c r="R43" s="43">
        <v>3</v>
      </c>
      <c r="S43" s="43">
        <v>4</v>
      </c>
      <c r="T43" s="43">
        <v>3</v>
      </c>
      <c r="U43" s="43">
        <v>4</v>
      </c>
      <c r="V43" s="43">
        <v>3</v>
      </c>
      <c r="W43" s="43">
        <v>3</v>
      </c>
      <c r="X43" s="43">
        <v>4</v>
      </c>
      <c r="Y43" s="43">
        <v>3</v>
      </c>
      <c r="Z43" s="43">
        <v>4</v>
      </c>
      <c r="AA43" s="43">
        <v>3</v>
      </c>
      <c r="AB43" s="43">
        <v>3</v>
      </c>
      <c r="AC43" s="43">
        <v>1</v>
      </c>
      <c r="AD43" s="43">
        <v>2</v>
      </c>
      <c r="AE43" s="43">
        <v>4</v>
      </c>
      <c r="AF43" s="43">
        <v>3</v>
      </c>
      <c r="AG43" s="43">
        <v>4</v>
      </c>
    </row>
    <row r="44" spans="2:34" s="44" customFormat="1" ht="24" customHeight="1" x14ac:dyDescent="0.15">
      <c r="B44" s="24" t="s">
        <v>13</v>
      </c>
      <c r="C44" s="43" t="str">
        <f t="shared" ref="C44:AG44" si="19">IF(C43=4,"○",IF(C43=2,"○",""))</f>
        <v>○</v>
      </c>
      <c r="D44" s="43" t="str">
        <f t="shared" si="19"/>
        <v/>
      </c>
      <c r="E44" s="43" t="str">
        <f t="shared" si="19"/>
        <v/>
      </c>
      <c r="F44" s="43" t="str">
        <f t="shared" si="19"/>
        <v/>
      </c>
      <c r="G44" s="43" t="str">
        <f t="shared" si="19"/>
        <v/>
      </c>
      <c r="H44" s="43" t="str">
        <f t="shared" si="19"/>
        <v/>
      </c>
      <c r="I44" s="43" t="str">
        <f t="shared" si="19"/>
        <v>○</v>
      </c>
      <c r="J44" s="43" t="str">
        <f t="shared" si="19"/>
        <v>○</v>
      </c>
      <c r="K44" s="43" t="str">
        <f t="shared" si="19"/>
        <v/>
      </c>
      <c r="L44" s="43" t="str">
        <f t="shared" si="19"/>
        <v>○</v>
      </c>
      <c r="M44" s="43" t="str">
        <f t="shared" si="19"/>
        <v/>
      </c>
      <c r="N44" s="43" t="str">
        <f t="shared" si="19"/>
        <v/>
      </c>
      <c r="O44" s="43" t="str">
        <f t="shared" si="19"/>
        <v/>
      </c>
      <c r="P44" s="43" t="str">
        <f t="shared" si="19"/>
        <v>○</v>
      </c>
      <c r="Q44" s="43" t="str">
        <f t="shared" si="19"/>
        <v>○</v>
      </c>
      <c r="R44" s="43" t="str">
        <f t="shared" si="19"/>
        <v/>
      </c>
      <c r="S44" s="43" t="str">
        <f t="shared" si="19"/>
        <v>○</v>
      </c>
      <c r="T44" s="43" t="str">
        <f t="shared" si="19"/>
        <v/>
      </c>
      <c r="U44" s="43" t="str">
        <f t="shared" si="19"/>
        <v>○</v>
      </c>
      <c r="V44" s="43" t="str">
        <f t="shared" si="19"/>
        <v/>
      </c>
      <c r="W44" s="43" t="str">
        <f t="shared" si="19"/>
        <v/>
      </c>
      <c r="X44" s="43" t="str">
        <f t="shared" si="19"/>
        <v>○</v>
      </c>
      <c r="Y44" s="43" t="str">
        <f t="shared" si="19"/>
        <v/>
      </c>
      <c r="Z44" s="43" t="str">
        <f t="shared" si="19"/>
        <v>○</v>
      </c>
      <c r="AA44" s="43" t="str">
        <f t="shared" si="19"/>
        <v/>
      </c>
      <c r="AB44" s="43" t="str">
        <f t="shared" si="19"/>
        <v/>
      </c>
      <c r="AC44" s="43" t="str">
        <f t="shared" si="19"/>
        <v/>
      </c>
      <c r="AD44" s="43" t="str">
        <f t="shared" si="19"/>
        <v>○</v>
      </c>
      <c r="AE44" s="43" t="str">
        <f t="shared" si="19"/>
        <v>○</v>
      </c>
      <c r="AF44" s="43" t="str">
        <f t="shared" si="19"/>
        <v/>
      </c>
      <c r="AG44" s="43" t="str">
        <f t="shared" si="19"/>
        <v>○</v>
      </c>
    </row>
    <row r="45" spans="2:34" ht="68.25" customHeight="1" thickBot="1" x14ac:dyDescent="0.2">
      <c r="B45" s="25" t="s">
        <v>2</v>
      </c>
      <c r="C45" s="41"/>
      <c r="D45" s="41"/>
      <c r="E45" s="96" t="s">
        <v>105</v>
      </c>
      <c r="F45" s="96" t="s">
        <v>106</v>
      </c>
      <c r="G45" s="67"/>
      <c r="H45" s="69" t="s">
        <v>107</v>
      </c>
      <c r="I45" s="69" t="s">
        <v>107</v>
      </c>
      <c r="J45" s="68"/>
      <c r="K45" s="98" t="s">
        <v>163</v>
      </c>
      <c r="L45" s="96" t="s">
        <v>49</v>
      </c>
      <c r="M45" s="96" t="s">
        <v>49</v>
      </c>
      <c r="N45" s="96" t="s">
        <v>108</v>
      </c>
      <c r="O45" s="96" t="s">
        <v>164</v>
      </c>
      <c r="P45" s="41"/>
      <c r="Q45" s="102" t="s">
        <v>51</v>
      </c>
      <c r="R45" s="73"/>
      <c r="S45" s="73"/>
      <c r="T45" s="41"/>
      <c r="U45" s="74" t="s">
        <v>109</v>
      </c>
      <c r="V45" s="67" t="s">
        <v>52</v>
      </c>
      <c r="W45" s="96" t="s">
        <v>110</v>
      </c>
      <c r="X45" s="96" t="s">
        <v>111</v>
      </c>
      <c r="Y45" s="96" t="s">
        <v>112</v>
      </c>
      <c r="Z45" s="96" t="s">
        <v>113</v>
      </c>
      <c r="AA45" s="96" t="s">
        <v>114</v>
      </c>
      <c r="AB45" s="96" t="s">
        <v>115</v>
      </c>
      <c r="AC45" s="96" t="s">
        <v>110</v>
      </c>
      <c r="AD45" s="41"/>
      <c r="AE45" s="41"/>
      <c r="AF45" s="41"/>
      <c r="AG45" s="41"/>
      <c r="AH45"/>
    </row>
    <row r="46" spans="2:34" ht="24" customHeight="1" thickBot="1" x14ac:dyDescent="0.2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  <c r="AH46"/>
    </row>
    <row r="47" spans="2:34" ht="14.25" thickBot="1" x14ac:dyDescent="0.2"/>
    <row r="48" spans="2:34" ht="15.75" thickTop="1" thickBot="1" x14ac:dyDescent="0.2">
      <c r="B48" s="10">
        <v>8</v>
      </c>
      <c r="C48" s="4" t="s">
        <v>3</v>
      </c>
      <c r="E48" s="146" t="s">
        <v>5</v>
      </c>
      <c r="F48" s="147"/>
      <c r="G48" s="147"/>
      <c r="H48" s="32">
        <f>L48+P48</f>
        <v>14</v>
      </c>
      <c r="I48" s="33" t="s">
        <v>0</v>
      </c>
      <c r="J48" s="141" t="s">
        <v>6</v>
      </c>
      <c r="K48" s="142"/>
      <c r="L48" s="32">
        <f>COUNTIF(C53:AG53,1)</f>
        <v>3</v>
      </c>
      <c r="M48" s="33" t="s">
        <v>0</v>
      </c>
      <c r="N48" s="141" t="s">
        <v>8</v>
      </c>
      <c r="O48" s="142"/>
      <c r="P48" s="32">
        <f>COUNTIF(C53:AG53,2)</f>
        <v>11</v>
      </c>
      <c r="Q48" s="34" t="s">
        <v>0</v>
      </c>
      <c r="R48" s="35"/>
      <c r="S48" s="148" t="s">
        <v>7</v>
      </c>
      <c r="T48" s="142"/>
      <c r="U48" s="32">
        <f>Y48+AC48</f>
        <v>17</v>
      </c>
      <c r="V48" s="33" t="s">
        <v>0</v>
      </c>
      <c r="W48" s="141" t="s">
        <v>9</v>
      </c>
      <c r="X48" s="142"/>
      <c r="Y48" s="32">
        <f>COUNTIF(C53:AG53,3)</f>
        <v>11</v>
      </c>
      <c r="Z48" s="33" t="s">
        <v>0</v>
      </c>
      <c r="AA48" s="141" t="s">
        <v>10</v>
      </c>
      <c r="AB48" s="142"/>
      <c r="AC48" s="32">
        <f>COUNTIF(C53:AG53,4)</f>
        <v>6</v>
      </c>
      <c r="AD48" s="34" t="s">
        <v>0</v>
      </c>
    </row>
    <row r="49" spans="2:34" ht="20.25" customHeight="1" x14ac:dyDescent="0.15">
      <c r="B49" s="9" t="s">
        <v>0</v>
      </c>
      <c r="C49" s="9">
        <v>1</v>
      </c>
      <c r="D49" s="7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7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  <c r="AA49" s="9">
        <v>25</v>
      </c>
      <c r="AB49" s="9">
        <v>26</v>
      </c>
      <c r="AC49" s="9">
        <v>27</v>
      </c>
      <c r="AD49" s="9">
        <v>28</v>
      </c>
      <c r="AE49" s="7">
        <v>29</v>
      </c>
      <c r="AF49" s="7">
        <v>30</v>
      </c>
      <c r="AG49" s="7">
        <v>31</v>
      </c>
      <c r="AH49"/>
    </row>
    <row r="50" spans="2:34" ht="15" hidden="1" customHeight="1" x14ac:dyDescent="0.15">
      <c r="C50" s="3">
        <f>DATE($B$2,$B48,C49)</f>
        <v>45505</v>
      </c>
      <c r="D50" s="3">
        <f t="shared" ref="D50:AD50" si="20">DATE($B$2,$B48,D49)</f>
        <v>45506</v>
      </c>
      <c r="E50" s="3">
        <f t="shared" si="20"/>
        <v>45507</v>
      </c>
      <c r="F50" s="3">
        <f t="shared" si="20"/>
        <v>45508</v>
      </c>
      <c r="G50" s="3">
        <f t="shared" si="20"/>
        <v>45509</v>
      </c>
      <c r="H50" s="3">
        <f t="shared" si="20"/>
        <v>45510</v>
      </c>
      <c r="I50" s="3">
        <f t="shared" si="20"/>
        <v>45511</v>
      </c>
      <c r="J50" s="3">
        <f t="shared" si="20"/>
        <v>45512</v>
      </c>
      <c r="K50" s="3">
        <f t="shared" si="20"/>
        <v>45513</v>
      </c>
      <c r="L50" s="3">
        <f t="shared" si="20"/>
        <v>45514</v>
      </c>
      <c r="M50" s="3">
        <f t="shared" si="20"/>
        <v>45515</v>
      </c>
      <c r="N50" s="3">
        <f t="shared" si="20"/>
        <v>45516</v>
      </c>
      <c r="O50" s="3">
        <f t="shared" si="20"/>
        <v>45517</v>
      </c>
      <c r="P50" s="3">
        <f t="shared" si="20"/>
        <v>45518</v>
      </c>
      <c r="Q50" s="3">
        <f t="shared" si="20"/>
        <v>45519</v>
      </c>
      <c r="R50" s="3">
        <f t="shared" si="20"/>
        <v>45520</v>
      </c>
      <c r="S50" s="3">
        <f t="shared" si="20"/>
        <v>45521</v>
      </c>
      <c r="T50" s="3">
        <f t="shared" si="20"/>
        <v>45522</v>
      </c>
      <c r="U50" s="3">
        <f t="shared" si="20"/>
        <v>45523</v>
      </c>
      <c r="V50" s="3">
        <f t="shared" si="20"/>
        <v>45524</v>
      </c>
      <c r="W50" s="3">
        <f t="shared" si="20"/>
        <v>45525</v>
      </c>
      <c r="X50" s="3">
        <f t="shared" si="20"/>
        <v>45526</v>
      </c>
      <c r="Y50" s="3">
        <f t="shared" si="20"/>
        <v>45527</v>
      </c>
      <c r="Z50" s="3">
        <f t="shared" si="20"/>
        <v>45528</v>
      </c>
      <c r="AA50" s="3">
        <f t="shared" si="20"/>
        <v>45529</v>
      </c>
      <c r="AB50" s="3">
        <f t="shared" si="20"/>
        <v>45530</v>
      </c>
      <c r="AC50" s="3">
        <f t="shared" si="20"/>
        <v>45531</v>
      </c>
      <c r="AD50" s="3">
        <f t="shared" si="20"/>
        <v>45532</v>
      </c>
      <c r="AE50" s="3">
        <f>DATE($B$2,$B48,AE49)</f>
        <v>45533</v>
      </c>
      <c r="AF50" s="3">
        <f t="shared" ref="AF50:AG50" si="21">DATE($B$2,$B48,AF49)</f>
        <v>45534</v>
      </c>
      <c r="AG50" s="3">
        <f t="shared" si="21"/>
        <v>45535</v>
      </c>
      <c r="AH50"/>
    </row>
    <row r="51" spans="2:34" ht="15" hidden="1" customHeight="1" x14ac:dyDescent="0.15">
      <c r="C51" s="1">
        <f>WEEKDAY(C50,2)</f>
        <v>4</v>
      </c>
      <c r="D51" s="1">
        <f t="shared" ref="D51:AG51" si="22">WEEKDAY(D50,2)</f>
        <v>5</v>
      </c>
      <c r="E51" s="1">
        <f t="shared" si="22"/>
        <v>6</v>
      </c>
      <c r="F51" s="1">
        <f t="shared" si="22"/>
        <v>7</v>
      </c>
      <c r="G51" s="1">
        <f t="shared" si="22"/>
        <v>1</v>
      </c>
      <c r="H51" s="1">
        <f t="shared" si="22"/>
        <v>2</v>
      </c>
      <c r="I51" s="1">
        <f t="shared" si="22"/>
        <v>3</v>
      </c>
      <c r="J51" s="1">
        <f t="shared" si="22"/>
        <v>4</v>
      </c>
      <c r="K51" s="1">
        <f t="shared" si="22"/>
        <v>5</v>
      </c>
      <c r="L51" s="1">
        <f t="shared" si="22"/>
        <v>6</v>
      </c>
      <c r="M51" s="1">
        <f t="shared" si="22"/>
        <v>7</v>
      </c>
      <c r="N51" s="1">
        <f t="shared" si="22"/>
        <v>1</v>
      </c>
      <c r="O51" s="1">
        <f t="shared" si="22"/>
        <v>2</v>
      </c>
      <c r="P51" s="1">
        <f t="shared" si="22"/>
        <v>3</v>
      </c>
      <c r="Q51" s="1">
        <f t="shared" si="22"/>
        <v>4</v>
      </c>
      <c r="R51" s="1">
        <f t="shared" si="22"/>
        <v>5</v>
      </c>
      <c r="S51" s="1">
        <f t="shared" si="22"/>
        <v>6</v>
      </c>
      <c r="T51" s="1">
        <f t="shared" si="22"/>
        <v>7</v>
      </c>
      <c r="U51" s="1">
        <f t="shared" si="22"/>
        <v>1</v>
      </c>
      <c r="V51" s="1">
        <f t="shared" si="22"/>
        <v>2</v>
      </c>
      <c r="W51" s="1">
        <f t="shared" si="22"/>
        <v>3</v>
      </c>
      <c r="X51" s="1">
        <f t="shared" si="22"/>
        <v>4</v>
      </c>
      <c r="Y51" s="1">
        <f t="shared" si="22"/>
        <v>5</v>
      </c>
      <c r="Z51" s="1">
        <f t="shared" si="22"/>
        <v>6</v>
      </c>
      <c r="AA51" s="1">
        <f t="shared" si="22"/>
        <v>7</v>
      </c>
      <c r="AB51" s="1">
        <f t="shared" si="22"/>
        <v>1</v>
      </c>
      <c r="AC51" s="1">
        <f t="shared" si="22"/>
        <v>2</v>
      </c>
      <c r="AD51" s="1">
        <f t="shared" si="22"/>
        <v>3</v>
      </c>
      <c r="AE51" s="1">
        <f t="shared" si="22"/>
        <v>4</v>
      </c>
      <c r="AF51" s="1">
        <f t="shared" si="22"/>
        <v>5</v>
      </c>
      <c r="AG51" s="1">
        <f t="shared" si="22"/>
        <v>6</v>
      </c>
      <c r="AH51"/>
    </row>
    <row r="52" spans="2:34" ht="22.5" customHeight="1" x14ac:dyDescent="0.15">
      <c r="B52" s="7" t="s">
        <v>1</v>
      </c>
      <c r="C52" s="9" t="str">
        <f>CHOOSE(WEEKDAY(C50),"日","月","火","水","木","金","土")</f>
        <v>木</v>
      </c>
      <c r="D52" s="9" t="str">
        <f>CHOOSE(WEEKDAY(D50),"日","月","火","水","木","金","土")</f>
        <v>金</v>
      </c>
      <c r="E52" s="9" t="str">
        <f t="shared" ref="E52:AG52" si="23">CHOOSE(WEEKDAY(E50),"日","月","火","水","木","金","土")</f>
        <v>土</v>
      </c>
      <c r="F52" s="9" t="str">
        <f t="shared" si="23"/>
        <v>日</v>
      </c>
      <c r="G52" s="9" t="str">
        <f t="shared" si="23"/>
        <v>月</v>
      </c>
      <c r="H52" s="9" t="str">
        <f t="shared" si="23"/>
        <v>火</v>
      </c>
      <c r="I52" s="9" t="str">
        <f t="shared" si="23"/>
        <v>水</v>
      </c>
      <c r="J52" s="9" t="str">
        <f t="shared" si="23"/>
        <v>木</v>
      </c>
      <c r="K52" s="9" t="str">
        <f t="shared" si="23"/>
        <v>金</v>
      </c>
      <c r="L52" s="9" t="str">
        <f t="shared" si="23"/>
        <v>土</v>
      </c>
      <c r="M52" s="9" t="str">
        <f t="shared" si="23"/>
        <v>日</v>
      </c>
      <c r="N52" s="9" t="str">
        <f t="shared" si="23"/>
        <v>月</v>
      </c>
      <c r="O52" s="9" t="str">
        <f t="shared" si="23"/>
        <v>火</v>
      </c>
      <c r="P52" s="9" t="str">
        <f t="shared" si="23"/>
        <v>水</v>
      </c>
      <c r="Q52" s="9" t="str">
        <f t="shared" si="23"/>
        <v>木</v>
      </c>
      <c r="R52" s="9" t="str">
        <f t="shared" si="23"/>
        <v>金</v>
      </c>
      <c r="S52" s="9" t="str">
        <f t="shared" si="23"/>
        <v>土</v>
      </c>
      <c r="T52" s="9" t="str">
        <f t="shared" si="23"/>
        <v>日</v>
      </c>
      <c r="U52" s="9" t="str">
        <f t="shared" si="23"/>
        <v>月</v>
      </c>
      <c r="V52" s="9" t="str">
        <f t="shared" si="23"/>
        <v>火</v>
      </c>
      <c r="W52" s="9" t="str">
        <f t="shared" si="23"/>
        <v>水</v>
      </c>
      <c r="X52" s="9" t="str">
        <f t="shared" si="23"/>
        <v>木</v>
      </c>
      <c r="Y52" s="9" t="str">
        <f t="shared" si="23"/>
        <v>金</v>
      </c>
      <c r="Z52" s="9" t="str">
        <f t="shared" si="23"/>
        <v>土</v>
      </c>
      <c r="AA52" s="9" t="str">
        <f t="shared" si="23"/>
        <v>日</v>
      </c>
      <c r="AB52" s="9" t="str">
        <f t="shared" si="23"/>
        <v>月</v>
      </c>
      <c r="AC52" s="9" t="str">
        <f t="shared" si="23"/>
        <v>火</v>
      </c>
      <c r="AD52" s="9" t="str">
        <f t="shared" si="23"/>
        <v>水</v>
      </c>
      <c r="AE52" s="9" t="str">
        <f t="shared" si="23"/>
        <v>木</v>
      </c>
      <c r="AF52" s="9" t="str">
        <f t="shared" si="23"/>
        <v>金</v>
      </c>
      <c r="AG52" s="9" t="str">
        <f t="shared" si="23"/>
        <v>土</v>
      </c>
      <c r="AH52"/>
    </row>
    <row r="53" spans="2:34" ht="24" customHeight="1" x14ac:dyDescent="0.15">
      <c r="B53" s="24" t="s">
        <v>14</v>
      </c>
      <c r="C53" s="9">
        <v>3</v>
      </c>
      <c r="D53" s="9">
        <v>3</v>
      </c>
      <c r="E53" s="9">
        <v>1</v>
      </c>
      <c r="F53" s="9">
        <v>2</v>
      </c>
      <c r="G53" s="9">
        <v>4</v>
      </c>
      <c r="H53" s="9">
        <v>3</v>
      </c>
      <c r="I53" s="9">
        <v>3</v>
      </c>
      <c r="J53" s="9">
        <v>3</v>
      </c>
      <c r="K53" s="9">
        <v>4</v>
      </c>
      <c r="L53" s="9">
        <v>2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9">
        <v>4</v>
      </c>
      <c r="V53" s="9">
        <v>3</v>
      </c>
      <c r="W53" s="9">
        <v>4</v>
      </c>
      <c r="X53" s="9">
        <v>3</v>
      </c>
      <c r="Y53" s="9">
        <v>3</v>
      </c>
      <c r="Z53" s="9">
        <v>1</v>
      </c>
      <c r="AA53" s="9">
        <v>2</v>
      </c>
      <c r="AB53" s="9">
        <v>4</v>
      </c>
      <c r="AC53" s="9">
        <v>3</v>
      </c>
      <c r="AD53" s="9">
        <v>4</v>
      </c>
      <c r="AE53" s="9">
        <v>3</v>
      </c>
      <c r="AF53" s="9">
        <v>3</v>
      </c>
      <c r="AG53" s="9">
        <v>1</v>
      </c>
      <c r="AH53"/>
    </row>
    <row r="54" spans="2:34" ht="24" customHeight="1" x14ac:dyDescent="0.15">
      <c r="B54" s="24" t="s">
        <v>13</v>
      </c>
      <c r="C54" s="9" t="str">
        <f t="shared" ref="C54:AG54" si="24">IF(C53=4,"○",IF(C53=2,"○",""))</f>
        <v/>
      </c>
      <c r="D54" s="9" t="str">
        <f t="shared" si="24"/>
        <v/>
      </c>
      <c r="E54" s="9" t="str">
        <f t="shared" si="24"/>
        <v/>
      </c>
      <c r="F54" s="9" t="str">
        <f t="shared" si="24"/>
        <v>○</v>
      </c>
      <c r="G54" s="9" t="str">
        <f t="shared" si="24"/>
        <v>○</v>
      </c>
      <c r="H54" s="9" t="str">
        <f t="shared" si="24"/>
        <v/>
      </c>
      <c r="I54" s="9" t="str">
        <f t="shared" si="24"/>
        <v/>
      </c>
      <c r="J54" s="9" t="str">
        <f t="shared" si="24"/>
        <v/>
      </c>
      <c r="K54" s="9" t="str">
        <f t="shared" si="24"/>
        <v>○</v>
      </c>
      <c r="L54" s="9" t="str">
        <f t="shared" si="24"/>
        <v>○</v>
      </c>
      <c r="M54" s="9" t="str">
        <f t="shared" si="24"/>
        <v>○</v>
      </c>
      <c r="N54" s="9" t="str">
        <f t="shared" si="24"/>
        <v>○</v>
      </c>
      <c r="O54" s="9" t="str">
        <f t="shared" si="24"/>
        <v>○</v>
      </c>
      <c r="P54" s="9" t="str">
        <f t="shared" si="24"/>
        <v>○</v>
      </c>
      <c r="Q54" s="9" t="str">
        <f t="shared" si="24"/>
        <v>○</v>
      </c>
      <c r="R54" s="9" t="str">
        <f t="shared" si="24"/>
        <v>○</v>
      </c>
      <c r="S54" s="9" t="str">
        <f t="shared" si="24"/>
        <v>○</v>
      </c>
      <c r="T54" s="9" t="str">
        <f t="shared" si="24"/>
        <v>○</v>
      </c>
      <c r="U54" s="9" t="str">
        <f t="shared" si="24"/>
        <v>○</v>
      </c>
      <c r="V54" s="9" t="str">
        <f t="shared" si="24"/>
        <v/>
      </c>
      <c r="W54" s="9" t="str">
        <f t="shared" si="24"/>
        <v>○</v>
      </c>
      <c r="X54" s="9" t="str">
        <f t="shared" si="24"/>
        <v/>
      </c>
      <c r="Y54" s="9" t="str">
        <f t="shared" si="24"/>
        <v/>
      </c>
      <c r="Z54" s="9" t="str">
        <f t="shared" si="24"/>
        <v/>
      </c>
      <c r="AA54" s="9" t="str">
        <f t="shared" si="24"/>
        <v>○</v>
      </c>
      <c r="AB54" s="9" t="str">
        <f t="shared" si="24"/>
        <v>○</v>
      </c>
      <c r="AC54" s="9" t="str">
        <f t="shared" si="24"/>
        <v/>
      </c>
      <c r="AD54" s="9" t="str">
        <f t="shared" si="24"/>
        <v>○</v>
      </c>
      <c r="AE54" s="9" t="str">
        <f t="shared" si="24"/>
        <v/>
      </c>
      <c r="AF54" s="9" t="str">
        <f t="shared" si="24"/>
        <v/>
      </c>
      <c r="AG54" s="9" t="str">
        <f t="shared" si="24"/>
        <v/>
      </c>
      <c r="AH54"/>
    </row>
    <row r="55" spans="2:34" ht="68.25" customHeight="1" thickBot="1" x14ac:dyDescent="0.2">
      <c r="B55" s="50" t="s">
        <v>2</v>
      </c>
      <c r="C55" s="96"/>
      <c r="D55" s="41"/>
      <c r="E55" s="41"/>
      <c r="F55" s="41"/>
      <c r="G55" s="41"/>
      <c r="H55" s="64" t="s">
        <v>116</v>
      </c>
      <c r="I55" s="64" t="s">
        <v>117</v>
      </c>
      <c r="J55" s="64" t="s">
        <v>118</v>
      </c>
      <c r="K55" s="64" t="s">
        <v>119</v>
      </c>
      <c r="L55" s="41"/>
      <c r="M55" s="102" t="s">
        <v>50</v>
      </c>
      <c r="N55" s="102" t="s">
        <v>127</v>
      </c>
      <c r="O55" s="102" t="s">
        <v>39</v>
      </c>
      <c r="P55" s="102" t="s">
        <v>39</v>
      </c>
      <c r="Q55" s="102" t="s">
        <v>39</v>
      </c>
      <c r="R55" s="102" t="s">
        <v>39</v>
      </c>
      <c r="S55" s="41"/>
      <c r="T55" s="41"/>
      <c r="U55" s="41"/>
      <c r="V55" s="41"/>
      <c r="W55" s="96"/>
      <c r="X55" s="96"/>
      <c r="Y55" s="41"/>
      <c r="Z55" s="41"/>
      <c r="AA55" s="41"/>
      <c r="AB55" s="41"/>
      <c r="AC55" s="41"/>
      <c r="AD55" s="41"/>
      <c r="AE55" s="41"/>
      <c r="AF55" s="41"/>
      <c r="AG55" s="96" t="s">
        <v>121</v>
      </c>
      <c r="AH55"/>
    </row>
    <row r="56" spans="2:34" ht="24" customHeight="1" thickBot="1" x14ac:dyDescent="0.2">
      <c r="B56" s="27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0"/>
      <c r="AH56"/>
    </row>
    <row r="57" spans="2:34" ht="14.25" thickBot="1" x14ac:dyDescent="0.2"/>
    <row r="58" spans="2:34" ht="15.75" thickTop="1" thickBot="1" x14ac:dyDescent="0.2">
      <c r="B58" s="10">
        <v>9</v>
      </c>
      <c r="C58" s="4" t="s">
        <v>3</v>
      </c>
      <c r="E58" s="146" t="s">
        <v>5</v>
      </c>
      <c r="F58" s="147"/>
      <c r="G58" s="147"/>
      <c r="H58" s="32">
        <f>L58+P58</f>
        <v>11</v>
      </c>
      <c r="I58" s="33" t="s">
        <v>0</v>
      </c>
      <c r="J58" s="141" t="s">
        <v>6</v>
      </c>
      <c r="K58" s="142"/>
      <c r="L58" s="32">
        <f>COUNTIF(C63:AF63,1)</f>
        <v>6</v>
      </c>
      <c r="M58" s="33" t="s">
        <v>0</v>
      </c>
      <c r="N58" s="141" t="s">
        <v>8</v>
      </c>
      <c r="O58" s="142"/>
      <c r="P58" s="32">
        <f>COUNTIF(C63:AF63,2)</f>
        <v>5</v>
      </c>
      <c r="Q58" s="34" t="s">
        <v>0</v>
      </c>
      <c r="R58" s="35"/>
      <c r="S58" s="148" t="s">
        <v>7</v>
      </c>
      <c r="T58" s="142"/>
      <c r="U58" s="32">
        <f>Y58+AC58</f>
        <v>19</v>
      </c>
      <c r="V58" s="33" t="s">
        <v>0</v>
      </c>
      <c r="W58" s="141" t="s">
        <v>9</v>
      </c>
      <c r="X58" s="142"/>
      <c r="Y58" s="32">
        <f>COUNTIF(C63:AF63,3)</f>
        <v>12</v>
      </c>
      <c r="Z58" s="33" t="s">
        <v>0</v>
      </c>
      <c r="AA58" s="141" t="s">
        <v>10</v>
      </c>
      <c r="AB58" s="142"/>
      <c r="AC58" s="32">
        <f>COUNTIF(C63:AF63,4)</f>
        <v>7</v>
      </c>
      <c r="AD58" s="34" t="s">
        <v>0</v>
      </c>
    </row>
    <row r="59" spans="2:34" ht="20.25" customHeight="1" x14ac:dyDescent="0.15">
      <c r="B59" s="9" t="s">
        <v>0</v>
      </c>
      <c r="C59" s="9">
        <v>1</v>
      </c>
      <c r="D59" s="7">
        <v>2</v>
      </c>
      <c r="E59" s="7">
        <v>3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  <c r="L59" s="7">
        <v>10</v>
      </c>
      <c r="M59" s="7">
        <v>11</v>
      </c>
      <c r="N59" s="7">
        <v>12</v>
      </c>
      <c r="O59" s="7">
        <v>13</v>
      </c>
      <c r="P59" s="7">
        <v>14</v>
      </c>
      <c r="Q59" s="7">
        <v>15</v>
      </c>
      <c r="R59" s="7">
        <v>16</v>
      </c>
      <c r="S59" s="7">
        <v>17</v>
      </c>
      <c r="T59" s="7">
        <v>18</v>
      </c>
      <c r="U59" s="7">
        <v>19</v>
      </c>
      <c r="V59" s="7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7">
        <v>29</v>
      </c>
      <c r="AF59" s="7">
        <v>30</v>
      </c>
      <c r="AG59"/>
      <c r="AH59"/>
    </row>
    <row r="60" spans="2:34" ht="15" hidden="1" customHeight="1" x14ac:dyDescent="0.15">
      <c r="C60" s="3">
        <f t="shared" ref="C60:AF60" si="25">DATE($B$2,$B58,C59)</f>
        <v>45536</v>
      </c>
      <c r="D60" s="3">
        <f t="shared" si="25"/>
        <v>45537</v>
      </c>
      <c r="E60" s="3">
        <f t="shared" si="25"/>
        <v>45538</v>
      </c>
      <c r="F60" s="3">
        <f t="shared" si="25"/>
        <v>45539</v>
      </c>
      <c r="G60" s="3">
        <f t="shared" si="25"/>
        <v>45540</v>
      </c>
      <c r="H60" s="3">
        <f t="shared" si="25"/>
        <v>45541</v>
      </c>
      <c r="I60" s="3">
        <f t="shared" si="25"/>
        <v>45542</v>
      </c>
      <c r="J60" s="3">
        <f t="shared" si="25"/>
        <v>45543</v>
      </c>
      <c r="K60" s="3">
        <f t="shared" si="25"/>
        <v>45544</v>
      </c>
      <c r="L60" s="3">
        <f t="shared" si="25"/>
        <v>45545</v>
      </c>
      <c r="M60" s="3">
        <f t="shared" si="25"/>
        <v>45546</v>
      </c>
      <c r="N60" s="3">
        <f t="shared" si="25"/>
        <v>45547</v>
      </c>
      <c r="O60" s="3">
        <f t="shared" si="25"/>
        <v>45548</v>
      </c>
      <c r="P60" s="3">
        <f t="shared" si="25"/>
        <v>45549</v>
      </c>
      <c r="Q60" s="3">
        <f t="shared" si="25"/>
        <v>45550</v>
      </c>
      <c r="R60" s="3">
        <f t="shared" si="25"/>
        <v>45551</v>
      </c>
      <c r="S60" s="3">
        <f t="shared" si="25"/>
        <v>45552</v>
      </c>
      <c r="T60" s="3">
        <f t="shared" si="25"/>
        <v>45553</v>
      </c>
      <c r="U60" s="3">
        <f t="shared" si="25"/>
        <v>45554</v>
      </c>
      <c r="V60" s="3">
        <f t="shared" si="25"/>
        <v>45555</v>
      </c>
      <c r="W60" s="3">
        <f t="shared" si="25"/>
        <v>45556</v>
      </c>
      <c r="X60" s="3">
        <f t="shared" si="25"/>
        <v>45557</v>
      </c>
      <c r="Y60" s="3">
        <f t="shared" si="25"/>
        <v>45558</v>
      </c>
      <c r="Z60" s="3">
        <f t="shared" si="25"/>
        <v>45559</v>
      </c>
      <c r="AA60" s="3">
        <f t="shared" si="25"/>
        <v>45560</v>
      </c>
      <c r="AB60" s="3">
        <f t="shared" si="25"/>
        <v>45561</v>
      </c>
      <c r="AC60" s="3">
        <f t="shared" si="25"/>
        <v>45562</v>
      </c>
      <c r="AD60" s="3">
        <f t="shared" si="25"/>
        <v>45563</v>
      </c>
      <c r="AE60" s="3">
        <f t="shared" si="25"/>
        <v>45564</v>
      </c>
      <c r="AF60" s="3">
        <f t="shared" si="25"/>
        <v>45565</v>
      </c>
      <c r="AG60"/>
      <c r="AH60"/>
    </row>
    <row r="61" spans="2:34" ht="15" hidden="1" customHeight="1" x14ac:dyDescent="0.15">
      <c r="C61" s="1">
        <f t="shared" ref="C61:AF61" si="26">WEEKDAY(C60,2)</f>
        <v>7</v>
      </c>
      <c r="D61" s="1">
        <f t="shared" si="26"/>
        <v>1</v>
      </c>
      <c r="E61" s="1">
        <f t="shared" si="26"/>
        <v>2</v>
      </c>
      <c r="F61" s="1">
        <f t="shared" si="26"/>
        <v>3</v>
      </c>
      <c r="G61" s="1">
        <f t="shared" si="26"/>
        <v>4</v>
      </c>
      <c r="H61" s="1">
        <f t="shared" si="26"/>
        <v>5</v>
      </c>
      <c r="I61" s="1">
        <f t="shared" si="26"/>
        <v>6</v>
      </c>
      <c r="J61" s="1">
        <f t="shared" si="26"/>
        <v>7</v>
      </c>
      <c r="K61" s="1">
        <f t="shared" si="26"/>
        <v>1</v>
      </c>
      <c r="L61" s="1">
        <f t="shared" si="26"/>
        <v>2</v>
      </c>
      <c r="M61" s="1">
        <f t="shared" si="26"/>
        <v>3</v>
      </c>
      <c r="N61" s="1">
        <f t="shared" si="26"/>
        <v>4</v>
      </c>
      <c r="O61" s="1">
        <f t="shared" si="26"/>
        <v>5</v>
      </c>
      <c r="P61" s="1">
        <f t="shared" si="26"/>
        <v>6</v>
      </c>
      <c r="Q61" s="1">
        <f t="shared" si="26"/>
        <v>7</v>
      </c>
      <c r="R61" s="1">
        <f t="shared" si="26"/>
        <v>1</v>
      </c>
      <c r="S61" s="1">
        <f t="shared" si="26"/>
        <v>2</v>
      </c>
      <c r="T61" s="1">
        <f t="shared" si="26"/>
        <v>3</v>
      </c>
      <c r="U61" s="1">
        <f t="shared" si="26"/>
        <v>4</v>
      </c>
      <c r="V61" s="1">
        <f t="shared" si="26"/>
        <v>5</v>
      </c>
      <c r="W61" s="1">
        <f t="shared" si="26"/>
        <v>6</v>
      </c>
      <c r="X61" s="1">
        <f t="shared" si="26"/>
        <v>7</v>
      </c>
      <c r="Y61" s="1">
        <f t="shared" si="26"/>
        <v>1</v>
      </c>
      <c r="Z61" s="1">
        <f t="shared" si="26"/>
        <v>2</v>
      </c>
      <c r="AA61" s="1">
        <f t="shared" si="26"/>
        <v>3</v>
      </c>
      <c r="AB61" s="1">
        <f t="shared" si="26"/>
        <v>4</v>
      </c>
      <c r="AC61" s="1">
        <f t="shared" si="26"/>
        <v>5</v>
      </c>
      <c r="AD61" s="1">
        <f t="shared" si="26"/>
        <v>6</v>
      </c>
      <c r="AE61" s="1">
        <f t="shared" si="26"/>
        <v>7</v>
      </c>
      <c r="AF61" s="1">
        <f t="shared" si="26"/>
        <v>1</v>
      </c>
      <c r="AG61"/>
      <c r="AH61"/>
    </row>
    <row r="62" spans="2:34" ht="22.5" customHeight="1" x14ac:dyDescent="0.15">
      <c r="B62" s="7" t="s">
        <v>1</v>
      </c>
      <c r="C62" s="9" t="str">
        <f t="shared" ref="C62:AF62" si="27">CHOOSE(WEEKDAY(C60),"日","月","火","水","木","金","土")</f>
        <v>日</v>
      </c>
      <c r="D62" s="9" t="str">
        <f t="shared" si="27"/>
        <v>月</v>
      </c>
      <c r="E62" s="9" t="str">
        <f t="shared" si="27"/>
        <v>火</v>
      </c>
      <c r="F62" s="9" t="str">
        <f t="shared" si="27"/>
        <v>水</v>
      </c>
      <c r="G62" s="9" t="str">
        <f t="shared" si="27"/>
        <v>木</v>
      </c>
      <c r="H62" s="9" t="str">
        <f t="shared" si="27"/>
        <v>金</v>
      </c>
      <c r="I62" s="9" t="str">
        <f t="shared" si="27"/>
        <v>土</v>
      </c>
      <c r="J62" s="9" t="str">
        <f t="shared" si="27"/>
        <v>日</v>
      </c>
      <c r="K62" s="9" t="str">
        <f t="shared" si="27"/>
        <v>月</v>
      </c>
      <c r="L62" s="9" t="str">
        <f t="shared" si="27"/>
        <v>火</v>
      </c>
      <c r="M62" s="9" t="str">
        <f t="shared" si="27"/>
        <v>水</v>
      </c>
      <c r="N62" s="9" t="str">
        <f t="shared" si="27"/>
        <v>木</v>
      </c>
      <c r="O62" s="9" t="str">
        <f t="shared" si="27"/>
        <v>金</v>
      </c>
      <c r="P62" s="9" t="str">
        <f t="shared" si="27"/>
        <v>土</v>
      </c>
      <c r="Q62" s="9" t="str">
        <f t="shared" si="27"/>
        <v>日</v>
      </c>
      <c r="R62" s="9" t="str">
        <f t="shared" si="27"/>
        <v>月</v>
      </c>
      <c r="S62" s="9" t="str">
        <f t="shared" si="27"/>
        <v>火</v>
      </c>
      <c r="T62" s="9" t="str">
        <f t="shared" si="27"/>
        <v>水</v>
      </c>
      <c r="U62" s="9" t="str">
        <f t="shared" si="27"/>
        <v>木</v>
      </c>
      <c r="V62" s="9" t="str">
        <f t="shared" si="27"/>
        <v>金</v>
      </c>
      <c r="W62" s="9" t="str">
        <f t="shared" si="27"/>
        <v>土</v>
      </c>
      <c r="X62" s="9" t="str">
        <f t="shared" si="27"/>
        <v>日</v>
      </c>
      <c r="Y62" s="9" t="str">
        <f t="shared" si="27"/>
        <v>月</v>
      </c>
      <c r="Z62" s="9" t="str">
        <f t="shared" si="27"/>
        <v>火</v>
      </c>
      <c r="AA62" s="9" t="str">
        <f t="shared" si="27"/>
        <v>水</v>
      </c>
      <c r="AB62" s="9" t="str">
        <f t="shared" si="27"/>
        <v>木</v>
      </c>
      <c r="AC62" s="9" t="str">
        <f t="shared" si="27"/>
        <v>金</v>
      </c>
      <c r="AD62" s="9" t="str">
        <f t="shared" si="27"/>
        <v>土</v>
      </c>
      <c r="AE62" s="9" t="str">
        <f t="shared" si="27"/>
        <v>日</v>
      </c>
      <c r="AF62" s="9" t="str">
        <f t="shared" si="27"/>
        <v>月</v>
      </c>
      <c r="AG62"/>
      <c r="AH62"/>
    </row>
    <row r="63" spans="2:34" ht="24" customHeight="1" x14ac:dyDescent="0.15">
      <c r="B63" s="24" t="s">
        <v>14</v>
      </c>
      <c r="C63" s="9">
        <v>2</v>
      </c>
      <c r="D63" s="9">
        <v>4</v>
      </c>
      <c r="E63" s="9">
        <v>3</v>
      </c>
      <c r="F63" s="9">
        <v>4</v>
      </c>
      <c r="G63" s="9">
        <v>3</v>
      </c>
      <c r="H63" s="9">
        <v>3</v>
      </c>
      <c r="I63" s="9">
        <v>1</v>
      </c>
      <c r="J63" s="9">
        <v>2</v>
      </c>
      <c r="K63" s="9">
        <v>4</v>
      </c>
      <c r="L63" s="9">
        <v>3</v>
      </c>
      <c r="M63" s="9">
        <v>4</v>
      </c>
      <c r="N63" s="9">
        <v>3</v>
      </c>
      <c r="O63" s="9">
        <v>3</v>
      </c>
      <c r="P63" s="9">
        <v>1</v>
      </c>
      <c r="Q63" s="9">
        <v>2</v>
      </c>
      <c r="R63" s="9">
        <v>1</v>
      </c>
      <c r="S63" s="9">
        <v>3</v>
      </c>
      <c r="T63" s="9">
        <v>4</v>
      </c>
      <c r="U63" s="9">
        <v>3</v>
      </c>
      <c r="V63" s="9">
        <v>3</v>
      </c>
      <c r="W63" s="9">
        <v>1</v>
      </c>
      <c r="X63" s="9">
        <v>2</v>
      </c>
      <c r="Y63" s="9">
        <v>1</v>
      </c>
      <c r="Z63" s="9">
        <v>4</v>
      </c>
      <c r="AA63" s="9">
        <v>4</v>
      </c>
      <c r="AB63" s="9">
        <v>3</v>
      </c>
      <c r="AC63" s="9">
        <v>3</v>
      </c>
      <c r="AD63" s="9">
        <v>2</v>
      </c>
      <c r="AE63" s="9">
        <v>1</v>
      </c>
      <c r="AF63" s="9">
        <v>3</v>
      </c>
      <c r="AG63"/>
      <c r="AH63"/>
    </row>
    <row r="64" spans="2:34" ht="24" customHeight="1" x14ac:dyDescent="0.15">
      <c r="B64" s="24" t="s">
        <v>13</v>
      </c>
      <c r="C64" s="9" t="str">
        <f t="shared" ref="C64:AF64" si="28">IF(C63=4,"○",IF(C63=2,"○",""))</f>
        <v>○</v>
      </c>
      <c r="D64" s="9" t="str">
        <f t="shared" si="28"/>
        <v>○</v>
      </c>
      <c r="E64" s="9" t="str">
        <f t="shared" si="28"/>
        <v/>
      </c>
      <c r="F64" s="9" t="str">
        <f t="shared" si="28"/>
        <v>○</v>
      </c>
      <c r="G64" s="9" t="str">
        <f t="shared" si="28"/>
        <v/>
      </c>
      <c r="H64" s="9" t="str">
        <f t="shared" si="28"/>
        <v/>
      </c>
      <c r="I64" s="9" t="str">
        <f t="shared" si="28"/>
        <v/>
      </c>
      <c r="J64" s="9" t="str">
        <f t="shared" si="28"/>
        <v>○</v>
      </c>
      <c r="K64" s="9" t="str">
        <f t="shared" si="28"/>
        <v>○</v>
      </c>
      <c r="L64" s="9" t="str">
        <f t="shared" si="28"/>
        <v/>
      </c>
      <c r="M64" s="9" t="str">
        <f t="shared" si="28"/>
        <v>○</v>
      </c>
      <c r="N64" s="9" t="str">
        <f t="shared" si="28"/>
        <v/>
      </c>
      <c r="O64" s="9" t="str">
        <f t="shared" si="28"/>
        <v/>
      </c>
      <c r="P64" s="9" t="str">
        <f t="shared" si="28"/>
        <v/>
      </c>
      <c r="Q64" s="9" t="str">
        <f t="shared" si="28"/>
        <v>○</v>
      </c>
      <c r="R64" s="9" t="str">
        <f t="shared" si="28"/>
        <v/>
      </c>
      <c r="S64" s="9" t="str">
        <f t="shared" si="28"/>
        <v/>
      </c>
      <c r="T64" s="9" t="str">
        <f t="shared" si="28"/>
        <v>○</v>
      </c>
      <c r="U64" s="9" t="str">
        <f t="shared" si="28"/>
        <v/>
      </c>
      <c r="V64" s="9" t="str">
        <f t="shared" si="28"/>
        <v/>
      </c>
      <c r="W64" s="9" t="str">
        <f t="shared" si="28"/>
        <v/>
      </c>
      <c r="X64" s="9" t="str">
        <f t="shared" si="28"/>
        <v>○</v>
      </c>
      <c r="Y64" s="9" t="str">
        <f t="shared" si="28"/>
        <v/>
      </c>
      <c r="Z64" s="9" t="str">
        <f t="shared" si="28"/>
        <v>○</v>
      </c>
      <c r="AA64" s="9" t="str">
        <f t="shared" si="28"/>
        <v>○</v>
      </c>
      <c r="AB64" s="9" t="str">
        <f t="shared" si="28"/>
        <v/>
      </c>
      <c r="AC64" s="9" t="str">
        <f t="shared" si="28"/>
        <v/>
      </c>
      <c r="AD64" s="9" t="str">
        <f t="shared" si="28"/>
        <v>○</v>
      </c>
      <c r="AE64" s="9" t="str">
        <f t="shared" si="28"/>
        <v/>
      </c>
      <c r="AF64" s="9" t="str">
        <f t="shared" si="28"/>
        <v/>
      </c>
      <c r="AG64"/>
      <c r="AH64"/>
    </row>
    <row r="65" spans="2:34" ht="68.25" customHeight="1" thickBot="1" x14ac:dyDescent="0.2">
      <c r="B65" s="25" t="s">
        <v>2</v>
      </c>
      <c r="C65" s="53"/>
      <c r="D65" s="53" t="s">
        <v>54</v>
      </c>
      <c r="E65" s="98" t="s">
        <v>162</v>
      </c>
      <c r="F65" s="106"/>
      <c r="G65" s="53"/>
      <c r="H65" s="53"/>
      <c r="I65" s="53"/>
      <c r="J65" s="53"/>
      <c r="K65" s="74" t="s">
        <v>122</v>
      </c>
      <c r="L65" s="53"/>
      <c r="M65" s="53" t="s">
        <v>166</v>
      </c>
      <c r="N65" s="74" t="s">
        <v>167</v>
      </c>
      <c r="O65" s="53" t="s">
        <v>168</v>
      </c>
      <c r="P65" s="53"/>
      <c r="Q65" s="53"/>
      <c r="R65" s="102" t="s">
        <v>46</v>
      </c>
      <c r="S65" s="53"/>
      <c r="T65" s="53" t="s">
        <v>169</v>
      </c>
      <c r="U65" s="53"/>
      <c r="V65" s="53" t="s">
        <v>170</v>
      </c>
      <c r="W65" s="53" t="s">
        <v>165</v>
      </c>
      <c r="X65" s="102" t="s">
        <v>47</v>
      </c>
      <c r="Y65" s="102" t="s">
        <v>127</v>
      </c>
      <c r="Z65" s="53" t="s">
        <v>129</v>
      </c>
      <c r="AA65" s="53" t="s">
        <v>123</v>
      </c>
      <c r="AB65" s="53" t="s">
        <v>48</v>
      </c>
      <c r="AC65" s="53" t="s">
        <v>48</v>
      </c>
      <c r="AD65" s="53"/>
      <c r="AE65" s="53"/>
      <c r="AF65" s="53" t="s">
        <v>125</v>
      </c>
      <c r="AG65"/>
      <c r="AH65"/>
    </row>
    <row r="66" spans="2:34" ht="24" customHeight="1" thickBot="1" x14ac:dyDescent="0.2">
      <c r="B66" s="27" t="s">
        <v>15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/>
      <c r="AH66"/>
    </row>
    <row r="67" spans="2:34" ht="14.25" thickBot="1" x14ac:dyDescent="0.2"/>
    <row r="68" spans="2:34" ht="15.75" thickTop="1" thickBot="1" x14ac:dyDescent="0.2">
      <c r="B68" s="10">
        <v>10</v>
      </c>
      <c r="C68" s="4" t="s">
        <v>3</v>
      </c>
      <c r="E68" s="146" t="s">
        <v>5</v>
      </c>
      <c r="F68" s="147"/>
      <c r="G68" s="147"/>
      <c r="H68" s="32">
        <f>L68+P68</f>
        <v>9</v>
      </c>
      <c r="I68" s="33" t="s">
        <v>0</v>
      </c>
      <c r="J68" s="141" t="s">
        <v>6</v>
      </c>
      <c r="K68" s="142"/>
      <c r="L68" s="32">
        <f>COUNTIF(C73:AG73,1)</f>
        <v>4</v>
      </c>
      <c r="M68" s="33" t="s">
        <v>0</v>
      </c>
      <c r="N68" s="141" t="s">
        <v>8</v>
      </c>
      <c r="O68" s="142"/>
      <c r="P68" s="32">
        <f>COUNTIF(C73:AG73,2)</f>
        <v>5</v>
      </c>
      <c r="Q68" s="34" t="s">
        <v>0</v>
      </c>
      <c r="R68" s="35"/>
      <c r="S68" s="148" t="s">
        <v>7</v>
      </c>
      <c r="T68" s="142"/>
      <c r="U68" s="32">
        <f>Y68+AC68</f>
        <v>22</v>
      </c>
      <c r="V68" s="33" t="s">
        <v>0</v>
      </c>
      <c r="W68" s="141" t="s">
        <v>9</v>
      </c>
      <c r="X68" s="142"/>
      <c r="Y68" s="32">
        <f>COUNTIF(C73:AG73,3)</f>
        <v>14</v>
      </c>
      <c r="Z68" s="33" t="s">
        <v>0</v>
      </c>
      <c r="AA68" s="141" t="s">
        <v>10</v>
      </c>
      <c r="AB68" s="142"/>
      <c r="AC68" s="32">
        <f>COUNTIF(C73:AG73,4)</f>
        <v>8</v>
      </c>
      <c r="AD68" s="34" t="s">
        <v>0</v>
      </c>
    </row>
    <row r="69" spans="2:34" ht="20.25" customHeight="1" x14ac:dyDescent="0.15">
      <c r="B69" s="9" t="s">
        <v>0</v>
      </c>
      <c r="C69" s="9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>
        <v>10</v>
      </c>
      <c r="M69" s="7">
        <v>11</v>
      </c>
      <c r="N69" s="7">
        <v>12</v>
      </c>
      <c r="O69" s="7">
        <v>13</v>
      </c>
      <c r="P69" s="7">
        <v>14</v>
      </c>
      <c r="Q69" s="7">
        <v>15</v>
      </c>
      <c r="R69" s="7">
        <v>16</v>
      </c>
      <c r="S69" s="7">
        <v>17</v>
      </c>
      <c r="T69" s="7">
        <v>18</v>
      </c>
      <c r="U69" s="7">
        <v>19</v>
      </c>
      <c r="V69" s="7">
        <v>20</v>
      </c>
      <c r="W69" s="7">
        <v>21</v>
      </c>
      <c r="X69" s="7">
        <v>22</v>
      </c>
      <c r="Y69" s="7">
        <v>23</v>
      </c>
      <c r="Z69" s="7">
        <v>24</v>
      </c>
      <c r="AA69" s="7">
        <v>25</v>
      </c>
      <c r="AB69" s="7">
        <v>26</v>
      </c>
      <c r="AC69" s="7">
        <v>27</v>
      </c>
      <c r="AD69" s="7">
        <v>28</v>
      </c>
      <c r="AE69" s="7">
        <v>29</v>
      </c>
      <c r="AF69" s="7">
        <v>30</v>
      </c>
      <c r="AG69" s="7">
        <v>31</v>
      </c>
      <c r="AH69"/>
    </row>
    <row r="70" spans="2:34" ht="15" hidden="1" customHeight="1" x14ac:dyDescent="0.15">
      <c r="C70" s="3">
        <f t="shared" ref="C70:AG70" si="29">DATE($B$2,$B68,C69)</f>
        <v>45566</v>
      </c>
      <c r="D70" s="3">
        <f t="shared" si="29"/>
        <v>45567</v>
      </c>
      <c r="E70" s="3">
        <f t="shared" si="29"/>
        <v>45568</v>
      </c>
      <c r="F70" s="3">
        <f t="shared" si="29"/>
        <v>45569</v>
      </c>
      <c r="G70" s="3">
        <f t="shared" si="29"/>
        <v>45570</v>
      </c>
      <c r="H70" s="3">
        <f t="shared" si="29"/>
        <v>45571</v>
      </c>
      <c r="I70" s="3">
        <f t="shared" si="29"/>
        <v>45572</v>
      </c>
      <c r="J70" s="3">
        <f t="shared" si="29"/>
        <v>45573</v>
      </c>
      <c r="K70" s="3">
        <f t="shared" si="29"/>
        <v>45574</v>
      </c>
      <c r="L70" s="3">
        <f t="shared" si="29"/>
        <v>45575</v>
      </c>
      <c r="M70" s="3">
        <f t="shared" si="29"/>
        <v>45576</v>
      </c>
      <c r="N70" s="3">
        <f t="shared" si="29"/>
        <v>45577</v>
      </c>
      <c r="O70" s="3">
        <f t="shared" si="29"/>
        <v>45578</v>
      </c>
      <c r="P70" s="3">
        <f t="shared" si="29"/>
        <v>45579</v>
      </c>
      <c r="Q70" s="3">
        <f t="shared" si="29"/>
        <v>45580</v>
      </c>
      <c r="R70" s="3">
        <f t="shared" si="29"/>
        <v>45581</v>
      </c>
      <c r="S70" s="3">
        <f t="shared" si="29"/>
        <v>45582</v>
      </c>
      <c r="T70" s="3">
        <f t="shared" si="29"/>
        <v>45583</v>
      </c>
      <c r="U70" s="3">
        <f t="shared" si="29"/>
        <v>45584</v>
      </c>
      <c r="V70" s="3">
        <f t="shared" si="29"/>
        <v>45585</v>
      </c>
      <c r="W70" s="3">
        <f t="shared" si="29"/>
        <v>45586</v>
      </c>
      <c r="X70" s="3">
        <f t="shared" si="29"/>
        <v>45587</v>
      </c>
      <c r="Y70" s="3">
        <f t="shared" si="29"/>
        <v>45588</v>
      </c>
      <c r="Z70" s="3">
        <f t="shared" si="29"/>
        <v>45589</v>
      </c>
      <c r="AA70" s="3">
        <f t="shared" si="29"/>
        <v>45590</v>
      </c>
      <c r="AB70" s="3">
        <f t="shared" si="29"/>
        <v>45591</v>
      </c>
      <c r="AC70" s="3">
        <f t="shared" si="29"/>
        <v>45592</v>
      </c>
      <c r="AD70" s="3">
        <f t="shared" si="29"/>
        <v>45593</v>
      </c>
      <c r="AE70" s="3">
        <f t="shared" si="29"/>
        <v>45594</v>
      </c>
      <c r="AF70" s="3">
        <f t="shared" si="29"/>
        <v>45595</v>
      </c>
      <c r="AG70" s="3">
        <f t="shared" si="29"/>
        <v>45596</v>
      </c>
      <c r="AH70"/>
    </row>
    <row r="71" spans="2:34" ht="15" hidden="1" customHeight="1" x14ac:dyDescent="0.15">
      <c r="C71" s="1">
        <f t="shared" ref="C71:AG71" si="30">WEEKDAY(C70,2)</f>
        <v>2</v>
      </c>
      <c r="D71" s="1">
        <f t="shared" si="30"/>
        <v>3</v>
      </c>
      <c r="E71" s="1">
        <f t="shared" si="30"/>
        <v>4</v>
      </c>
      <c r="F71" s="1">
        <f t="shared" si="30"/>
        <v>5</v>
      </c>
      <c r="G71" s="1">
        <f t="shared" si="30"/>
        <v>6</v>
      </c>
      <c r="H71" s="1">
        <f t="shared" si="30"/>
        <v>7</v>
      </c>
      <c r="I71" s="1">
        <f t="shared" si="30"/>
        <v>1</v>
      </c>
      <c r="J71" s="1">
        <f t="shared" si="30"/>
        <v>2</v>
      </c>
      <c r="K71" s="1">
        <f t="shared" si="30"/>
        <v>3</v>
      </c>
      <c r="L71" s="1">
        <f t="shared" si="30"/>
        <v>4</v>
      </c>
      <c r="M71" s="1">
        <f t="shared" si="30"/>
        <v>5</v>
      </c>
      <c r="N71" s="1">
        <f t="shared" si="30"/>
        <v>6</v>
      </c>
      <c r="O71" s="1">
        <f t="shared" si="30"/>
        <v>7</v>
      </c>
      <c r="P71" s="1">
        <f t="shared" si="30"/>
        <v>1</v>
      </c>
      <c r="Q71" s="1">
        <f t="shared" si="30"/>
        <v>2</v>
      </c>
      <c r="R71" s="1">
        <f t="shared" si="30"/>
        <v>3</v>
      </c>
      <c r="S71" s="1">
        <f t="shared" si="30"/>
        <v>4</v>
      </c>
      <c r="T71" s="1">
        <f t="shared" si="30"/>
        <v>5</v>
      </c>
      <c r="U71" s="1">
        <f t="shared" si="30"/>
        <v>6</v>
      </c>
      <c r="V71" s="1">
        <f t="shared" si="30"/>
        <v>7</v>
      </c>
      <c r="W71" s="1">
        <f t="shared" si="30"/>
        <v>1</v>
      </c>
      <c r="X71" s="1">
        <f t="shared" si="30"/>
        <v>2</v>
      </c>
      <c r="Y71" s="1">
        <f t="shared" si="30"/>
        <v>3</v>
      </c>
      <c r="Z71" s="1">
        <f t="shared" si="30"/>
        <v>4</v>
      </c>
      <c r="AA71" s="1">
        <f t="shared" si="30"/>
        <v>5</v>
      </c>
      <c r="AB71" s="1">
        <f t="shared" si="30"/>
        <v>6</v>
      </c>
      <c r="AC71" s="1">
        <f t="shared" si="30"/>
        <v>7</v>
      </c>
      <c r="AD71" s="1">
        <f t="shared" si="30"/>
        <v>1</v>
      </c>
      <c r="AE71" s="1">
        <f t="shared" si="30"/>
        <v>2</v>
      </c>
      <c r="AF71" s="1">
        <f t="shared" si="30"/>
        <v>3</v>
      </c>
      <c r="AG71" s="1">
        <f t="shared" si="30"/>
        <v>4</v>
      </c>
      <c r="AH71"/>
    </row>
    <row r="72" spans="2:34" ht="22.5" customHeight="1" x14ac:dyDescent="0.15">
      <c r="B72" s="7" t="s">
        <v>1</v>
      </c>
      <c r="C72" s="9" t="str">
        <f t="shared" ref="C72:AG72" si="31">CHOOSE(WEEKDAY(C70),"日","月","火","水","木","金","土")</f>
        <v>火</v>
      </c>
      <c r="D72" s="9" t="str">
        <f t="shared" si="31"/>
        <v>水</v>
      </c>
      <c r="E72" s="9" t="str">
        <f t="shared" si="31"/>
        <v>木</v>
      </c>
      <c r="F72" s="9" t="str">
        <f t="shared" si="31"/>
        <v>金</v>
      </c>
      <c r="G72" s="9" t="str">
        <f t="shared" si="31"/>
        <v>土</v>
      </c>
      <c r="H72" s="9" t="str">
        <f t="shared" si="31"/>
        <v>日</v>
      </c>
      <c r="I72" s="9" t="str">
        <f t="shared" si="31"/>
        <v>月</v>
      </c>
      <c r="J72" s="9" t="str">
        <f t="shared" si="31"/>
        <v>火</v>
      </c>
      <c r="K72" s="9" t="str">
        <f t="shared" si="31"/>
        <v>水</v>
      </c>
      <c r="L72" s="9" t="str">
        <f t="shared" si="31"/>
        <v>木</v>
      </c>
      <c r="M72" s="9" t="str">
        <f t="shared" si="31"/>
        <v>金</v>
      </c>
      <c r="N72" s="9" t="str">
        <f t="shared" si="31"/>
        <v>土</v>
      </c>
      <c r="O72" s="9" t="str">
        <f t="shared" si="31"/>
        <v>日</v>
      </c>
      <c r="P72" s="9" t="str">
        <f t="shared" si="31"/>
        <v>月</v>
      </c>
      <c r="Q72" s="9" t="str">
        <f t="shared" si="31"/>
        <v>火</v>
      </c>
      <c r="R72" s="9" t="str">
        <f t="shared" si="31"/>
        <v>水</v>
      </c>
      <c r="S72" s="9" t="str">
        <f t="shared" si="31"/>
        <v>木</v>
      </c>
      <c r="T72" s="9" t="str">
        <f t="shared" si="31"/>
        <v>金</v>
      </c>
      <c r="U72" s="9" t="str">
        <f t="shared" si="31"/>
        <v>土</v>
      </c>
      <c r="V72" s="9" t="str">
        <f t="shared" si="31"/>
        <v>日</v>
      </c>
      <c r="W72" s="9" t="str">
        <f t="shared" si="31"/>
        <v>月</v>
      </c>
      <c r="X72" s="9" t="str">
        <f t="shared" si="31"/>
        <v>火</v>
      </c>
      <c r="Y72" s="9" t="str">
        <f t="shared" si="31"/>
        <v>水</v>
      </c>
      <c r="Z72" s="9" t="str">
        <f t="shared" si="31"/>
        <v>木</v>
      </c>
      <c r="AA72" s="9" t="str">
        <f t="shared" si="31"/>
        <v>金</v>
      </c>
      <c r="AB72" s="9" t="str">
        <f t="shared" si="31"/>
        <v>土</v>
      </c>
      <c r="AC72" s="9" t="str">
        <f t="shared" si="31"/>
        <v>日</v>
      </c>
      <c r="AD72" s="9" t="str">
        <f t="shared" si="31"/>
        <v>月</v>
      </c>
      <c r="AE72" s="9" t="str">
        <f t="shared" si="31"/>
        <v>火</v>
      </c>
      <c r="AF72" s="9" t="str">
        <f t="shared" si="31"/>
        <v>水</v>
      </c>
      <c r="AG72" s="9" t="str">
        <f t="shared" si="31"/>
        <v>木</v>
      </c>
      <c r="AH72"/>
    </row>
    <row r="73" spans="2:34" ht="24" customHeight="1" x14ac:dyDescent="0.15">
      <c r="B73" s="24" t="s">
        <v>14</v>
      </c>
      <c r="C73" s="9">
        <v>3</v>
      </c>
      <c r="D73" s="9">
        <v>3</v>
      </c>
      <c r="E73" s="9">
        <v>3</v>
      </c>
      <c r="F73" s="9">
        <v>3</v>
      </c>
      <c r="G73" s="9">
        <v>1</v>
      </c>
      <c r="H73" s="9">
        <v>2</v>
      </c>
      <c r="I73" s="9">
        <v>4</v>
      </c>
      <c r="J73" s="9">
        <v>3</v>
      </c>
      <c r="K73" s="9">
        <v>3</v>
      </c>
      <c r="L73" s="9">
        <v>3</v>
      </c>
      <c r="M73" s="9">
        <v>3</v>
      </c>
      <c r="N73" s="9">
        <v>1</v>
      </c>
      <c r="O73" s="9">
        <v>2</v>
      </c>
      <c r="P73" s="9">
        <v>2</v>
      </c>
      <c r="Q73" s="9">
        <v>3</v>
      </c>
      <c r="R73" s="9">
        <v>4</v>
      </c>
      <c r="S73" s="9">
        <v>3</v>
      </c>
      <c r="T73" s="9">
        <v>3</v>
      </c>
      <c r="U73" s="9">
        <v>1</v>
      </c>
      <c r="V73" s="9">
        <v>2</v>
      </c>
      <c r="W73" s="9">
        <v>4</v>
      </c>
      <c r="X73" s="9">
        <v>3</v>
      </c>
      <c r="Y73" s="9">
        <v>4</v>
      </c>
      <c r="Z73" s="9">
        <v>3</v>
      </c>
      <c r="AA73" s="9">
        <v>3</v>
      </c>
      <c r="AB73" s="9">
        <v>1</v>
      </c>
      <c r="AC73" s="9">
        <v>2</v>
      </c>
      <c r="AD73" s="9">
        <v>4</v>
      </c>
      <c r="AE73" s="9">
        <v>4</v>
      </c>
      <c r="AF73" s="9">
        <v>4</v>
      </c>
      <c r="AG73" s="9">
        <v>4</v>
      </c>
      <c r="AH73"/>
    </row>
    <row r="74" spans="2:34" ht="24" customHeight="1" x14ac:dyDescent="0.15">
      <c r="B74" s="24" t="s">
        <v>13</v>
      </c>
      <c r="C74" s="9" t="str">
        <f t="shared" ref="C74:AG74" si="32">IF(C73=4,"○",IF(C73=2,"○",""))</f>
        <v/>
      </c>
      <c r="D74" s="9" t="str">
        <f t="shared" si="32"/>
        <v/>
      </c>
      <c r="E74" s="9" t="str">
        <f t="shared" si="32"/>
        <v/>
      </c>
      <c r="F74" s="9" t="str">
        <f t="shared" si="32"/>
        <v/>
      </c>
      <c r="G74" s="9" t="str">
        <f t="shared" si="32"/>
        <v/>
      </c>
      <c r="H74" s="9" t="str">
        <f t="shared" si="32"/>
        <v>○</v>
      </c>
      <c r="I74" s="9" t="str">
        <f t="shared" si="32"/>
        <v>○</v>
      </c>
      <c r="J74" s="9" t="str">
        <f t="shared" si="32"/>
        <v/>
      </c>
      <c r="K74" s="9" t="str">
        <f t="shared" si="32"/>
        <v/>
      </c>
      <c r="L74" s="9" t="str">
        <f t="shared" si="32"/>
        <v/>
      </c>
      <c r="M74" s="9" t="str">
        <f t="shared" si="32"/>
        <v/>
      </c>
      <c r="N74" s="9" t="str">
        <f t="shared" si="32"/>
        <v/>
      </c>
      <c r="O74" s="9" t="str">
        <f t="shared" si="32"/>
        <v>○</v>
      </c>
      <c r="P74" s="9" t="str">
        <f t="shared" si="32"/>
        <v>○</v>
      </c>
      <c r="Q74" s="9" t="str">
        <f t="shared" si="32"/>
        <v/>
      </c>
      <c r="R74" s="9" t="str">
        <f t="shared" si="32"/>
        <v>○</v>
      </c>
      <c r="S74" s="9" t="str">
        <f t="shared" si="32"/>
        <v/>
      </c>
      <c r="T74" s="9" t="str">
        <f t="shared" si="32"/>
        <v/>
      </c>
      <c r="U74" s="9" t="str">
        <f t="shared" si="32"/>
        <v/>
      </c>
      <c r="V74" s="9" t="str">
        <f t="shared" si="32"/>
        <v>○</v>
      </c>
      <c r="W74" s="9" t="str">
        <f t="shared" si="32"/>
        <v>○</v>
      </c>
      <c r="X74" s="9" t="str">
        <f t="shared" si="32"/>
        <v/>
      </c>
      <c r="Y74" s="9" t="str">
        <f t="shared" si="32"/>
        <v>○</v>
      </c>
      <c r="Z74" s="9" t="str">
        <f t="shared" si="32"/>
        <v/>
      </c>
      <c r="AA74" s="9" t="str">
        <f t="shared" si="32"/>
        <v/>
      </c>
      <c r="AB74" s="9" t="str">
        <f t="shared" si="32"/>
        <v/>
      </c>
      <c r="AC74" s="9" t="str">
        <f t="shared" si="32"/>
        <v>○</v>
      </c>
      <c r="AD74" s="9" t="str">
        <f t="shared" si="32"/>
        <v>○</v>
      </c>
      <c r="AE74" s="9" t="str">
        <f t="shared" si="32"/>
        <v>○</v>
      </c>
      <c r="AF74" s="9" t="str">
        <f t="shared" si="32"/>
        <v>○</v>
      </c>
      <c r="AG74" s="9" t="str">
        <f t="shared" si="32"/>
        <v>○</v>
      </c>
      <c r="AH74"/>
    </row>
    <row r="75" spans="2:34" ht="68.25" customHeight="1" thickBot="1" x14ac:dyDescent="0.2">
      <c r="B75" s="25" t="s">
        <v>2</v>
      </c>
      <c r="C75" s="53" t="s">
        <v>124</v>
      </c>
      <c r="D75" s="96" t="s">
        <v>134</v>
      </c>
      <c r="E75" s="96" t="s">
        <v>126</v>
      </c>
      <c r="F75" s="53"/>
      <c r="G75" s="41"/>
      <c r="H75" s="41"/>
      <c r="I75" s="41"/>
      <c r="J75" s="41"/>
      <c r="K75" s="96" t="s">
        <v>130</v>
      </c>
      <c r="L75" s="96" t="s">
        <v>131</v>
      </c>
      <c r="M75" s="41"/>
      <c r="N75" s="96" t="s">
        <v>132</v>
      </c>
      <c r="O75" s="96" t="s">
        <v>133</v>
      </c>
      <c r="P75" s="109" t="s">
        <v>43</v>
      </c>
      <c r="Q75" s="41"/>
      <c r="R75" s="66"/>
      <c r="S75" s="96" t="s">
        <v>44</v>
      </c>
      <c r="T75" s="41"/>
      <c r="U75" s="41"/>
      <c r="V75" s="96" t="s">
        <v>45</v>
      </c>
      <c r="W75" s="96" t="s">
        <v>45</v>
      </c>
      <c r="X75" s="96"/>
      <c r="Y75" s="96" t="s">
        <v>135</v>
      </c>
      <c r="Z75" s="96" t="s">
        <v>135</v>
      </c>
      <c r="AA75" s="96" t="s">
        <v>135</v>
      </c>
      <c r="AB75" s="96" t="s">
        <v>135</v>
      </c>
      <c r="AC75" s="96"/>
      <c r="AD75" s="96"/>
      <c r="AE75" s="74" t="s">
        <v>136</v>
      </c>
      <c r="AF75" s="96"/>
      <c r="AG75" s="41"/>
      <c r="AH75"/>
    </row>
    <row r="76" spans="2:34" ht="24" customHeight="1" thickBot="1" x14ac:dyDescent="0.2">
      <c r="B76" s="27" t="s">
        <v>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0"/>
      <c r="AH76"/>
    </row>
    <row r="77" spans="2:34" ht="14.25" thickBot="1" x14ac:dyDescent="0.2"/>
    <row r="78" spans="2:34" ht="15.75" thickTop="1" thickBot="1" x14ac:dyDescent="0.2">
      <c r="B78" s="10">
        <v>11</v>
      </c>
      <c r="C78" s="4" t="s">
        <v>3</v>
      </c>
      <c r="E78" s="146" t="s">
        <v>5</v>
      </c>
      <c r="F78" s="147"/>
      <c r="G78" s="147"/>
      <c r="H78" s="32">
        <f>L78+P78</f>
        <v>11</v>
      </c>
      <c r="I78" s="33" t="s">
        <v>0</v>
      </c>
      <c r="J78" s="141" t="s">
        <v>6</v>
      </c>
      <c r="K78" s="142"/>
      <c r="L78" s="32">
        <f>COUNTIF(C83:AF83,1)</f>
        <v>5</v>
      </c>
      <c r="M78" s="33" t="s">
        <v>0</v>
      </c>
      <c r="N78" s="141" t="s">
        <v>8</v>
      </c>
      <c r="O78" s="142"/>
      <c r="P78" s="32">
        <f>COUNTIF(C83:AF83,2)</f>
        <v>6</v>
      </c>
      <c r="Q78" s="34" t="s">
        <v>0</v>
      </c>
      <c r="R78" s="35"/>
      <c r="S78" s="149" t="s">
        <v>7</v>
      </c>
      <c r="T78" s="150"/>
      <c r="U78" s="45">
        <f>Y78+AC78</f>
        <v>19</v>
      </c>
      <c r="V78" s="46" t="s">
        <v>0</v>
      </c>
      <c r="W78" s="149" t="s">
        <v>9</v>
      </c>
      <c r="X78" s="150"/>
      <c r="Y78" s="45">
        <f>COUNTIF(C83:AF83,3)</f>
        <v>13</v>
      </c>
      <c r="Z78" s="46" t="s">
        <v>0</v>
      </c>
      <c r="AA78" s="149" t="s">
        <v>10</v>
      </c>
      <c r="AB78" s="150"/>
      <c r="AC78" s="45">
        <f>COUNTIF(C83:AF83,4)</f>
        <v>6</v>
      </c>
      <c r="AD78" s="46" t="s">
        <v>0</v>
      </c>
    </row>
    <row r="79" spans="2:34" ht="20.25" customHeight="1" x14ac:dyDescent="0.15">
      <c r="B79" s="9" t="s">
        <v>0</v>
      </c>
      <c r="C79" s="9">
        <v>1</v>
      </c>
      <c r="D79" s="7">
        <v>2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  <c r="L79" s="7">
        <v>10</v>
      </c>
      <c r="M79" s="7">
        <v>11</v>
      </c>
      <c r="N79" s="7">
        <v>12</v>
      </c>
      <c r="O79" s="7">
        <v>13</v>
      </c>
      <c r="P79" s="7">
        <v>14</v>
      </c>
      <c r="Q79" s="7">
        <v>15</v>
      </c>
      <c r="R79" s="7">
        <v>16</v>
      </c>
      <c r="S79" s="7">
        <v>17</v>
      </c>
      <c r="T79" s="7">
        <v>18</v>
      </c>
      <c r="U79" s="7">
        <v>19</v>
      </c>
      <c r="V79" s="7">
        <v>20</v>
      </c>
      <c r="W79" s="7">
        <v>21</v>
      </c>
      <c r="X79" s="7">
        <v>22</v>
      </c>
      <c r="Y79" s="7">
        <v>23</v>
      </c>
      <c r="Z79" s="7">
        <v>24</v>
      </c>
      <c r="AA79" s="7">
        <v>25</v>
      </c>
      <c r="AB79" s="7">
        <v>26</v>
      </c>
      <c r="AC79" s="7">
        <v>27</v>
      </c>
      <c r="AD79" s="7">
        <v>28</v>
      </c>
      <c r="AE79" s="7">
        <v>29</v>
      </c>
      <c r="AF79" s="7">
        <v>30</v>
      </c>
      <c r="AG79"/>
      <c r="AH79"/>
    </row>
    <row r="80" spans="2:34" ht="15" hidden="1" customHeight="1" x14ac:dyDescent="0.15">
      <c r="C80" s="3">
        <f t="shared" ref="C80:AF80" si="33">DATE($B$2,$B78,C79)</f>
        <v>45597</v>
      </c>
      <c r="D80" s="3">
        <f t="shared" si="33"/>
        <v>45598</v>
      </c>
      <c r="E80" s="3">
        <f t="shared" si="33"/>
        <v>45599</v>
      </c>
      <c r="F80" s="3">
        <f t="shared" si="33"/>
        <v>45600</v>
      </c>
      <c r="G80" s="3">
        <f t="shared" si="33"/>
        <v>45601</v>
      </c>
      <c r="H80" s="3">
        <f t="shared" si="33"/>
        <v>45602</v>
      </c>
      <c r="I80" s="3">
        <f t="shared" si="33"/>
        <v>45603</v>
      </c>
      <c r="J80" s="3">
        <f t="shared" si="33"/>
        <v>45604</v>
      </c>
      <c r="K80" s="3">
        <f t="shared" si="33"/>
        <v>45605</v>
      </c>
      <c r="L80" s="3">
        <f t="shared" si="33"/>
        <v>45606</v>
      </c>
      <c r="M80" s="3">
        <f t="shared" si="33"/>
        <v>45607</v>
      </c>
      <c r="N80" s="3">
        <f t="shared" si="33"/>
        <v>45608</v>
      </c>
      <c r="O80" s="3">
        <f t="shared" si="33"/>
        <v>45609</v>
      </c>
      <c r="P80" s="3">
        <f t="shared" si="33"/>
        <v>45610</v>
      </c>
      <c r="Q80" s="3">
        <f t="shared" si="33"/>
        <v>45611</v>
      </c>
      <c r="R80" s="3">
        <f t="shared" si="33"/>
        <v>45612</v>
      </c>
      <c r="S80" s="3">
        <f t="shared" si="33"/>
        <v>45613</v>
      </c>
      <c r="T80" s="3">
        <f t="shared" si="33"/>
        <v>45614</v>
      </c>
      <c r="U80" s="3">
        <f t="shared" si="33"/>
        <v>45615</v>
      </c>
      <c r="V80" s="3">
        <f t="shared" si="33"/>
        <v>45616</v>
      </c>
      <c r="W80" s="3">
        <f t="shared" si="33"/>
        <v>45617</v>
      </c>
      <c r="X80" s="3">
        <f t="shared" si="33"/>
        <v>45618</v>
      </c>
      <c r="Y80" s="3">
        <f t="shared" si="33"/>
        <v>45619</v>
      </c>
      <c r="Z80" s="3">
        <f t="shared" si="33"/>
        <v>45620</v>
      </c>
      <c r="AA80" s="3">
        <f t="shared" si="33"/>
        <v>45621</v>
      </c>
      <c r="AB80" s="3">
        <f t="shared" si="33"/>
        <v>45622</v>
      </c>
      <c r="AC80" s="3">
        <f t="shared" si="33"/>
        <v>45623</v>
      </c>
      <c r="AD80" s="3">
        <f t="shared" si="33"/>
        <v>45624</v>
      </c>
      <c r="AE80" s="3">
        <f t="shared" si="33"/>
        <v>45625</v>
      </c>
      <c r="AF80" s="3">
        <f t="shared" si="33"/>
        <v>45626</v>
      </c>
      <c r="AG80"/>
      <c r="AH80"/>
    </row>
    <row r="81" spans="2:34" ht="15" hidden="1" customHeight="1" x14ac:dyDescent="0.15">
      <c r="C81" s="1">
        <f t="shared" ref="C81:AF81" si="34">WEEKDAY(C80,2)</f>
        <v>5</v>
      </c>
      <c r="D81" s="1">
        <f t="shared" si="34"/>
        <v>6</v>
      </c>
      <c r="E81" s="1">
        <f t="shared" si="34"/>
        <v>7</v>
      </c>
      <c r="F81" s="1">
        <f t="shared" si="34"/>
        <v>1</v>
      </c>
      <c r="G81" s="1">
        <f t="shared" si="34"/>
        <v>2</v>
      </c>
      <c r="H81" s="1">
        <f t="shared" si="34"/>
        <v>3</v>
      </c>
      <c r="I81" s="1">
        <f t="shared" si="34"/>
        <v>4</v>
      </c>
      <c r="J81" s="1">
        <f t="shared" si="34"/>
        <v>5</v>
      </c>
      <c r="K81" s="1">
        <f t="shared" si="34"/>
        <v>6</v>
      </c>
      <c r="L81" s="1">
        <f t="shared" si="34"/>
        <v>7</v>
      </c>
      <c r="M81" s="1">
        <f t="shared" si="34"/>
        <v>1</v>
      </c>
      <c r="N81" s="1">
        <f t="shared" si="34"/>
        <v>2</v>
      </c>
      <c r="O81" s="1">
        <f t="shared" si="34"/>
        <v>3</v>
      </c>
      <c r="P81" s="1">
        <f t="shared" si="34"/>
        <v>4</v>
      </c>
      <c r="Q81" s="1">
        <f t="shared" si="34"/>
        <v>5</v>
      </c>
      <c r="R81" s="1">
        <f t="shared" si="34"/>
        <v>6</v>
      </c>
      <c r="S81" s="1">
        <f t="shared" si="34"/>
        <v>7</v>
      </c>
      <c r="T81" s="1">
        <f t="shared" si="34"/>
        <v>1</v>
      </c>
      <c r="U81" s="1">
        <f t="shared" si="34"/>
        <v>2</v>
      </c>
      <c r="V81" s="1">
        <f t="shared" si="34"/>
        <v>3</v>
      </c>
      <c r="W81" s="1">
        <f t="shared" si="34"/>
        <v>4</v>
      </c>
      <c r="X81" s="1">
        <f t="shared" si="34"/>
        <v>5</v>
      </c>
      <c r="Y81" s="1">
        <f t="shared" si="34"/>
        <v>6</v>
      </c>
      <c r="Z81" s="1">
        <f t="shared" si="34"/>
        <v>7</v>
      </c>
      <c r="AA81" s="1">
        <f t="shared" si="34"/>
        <v>1</v>
      </c>
      <c r="AB81" s="1">
        <f t="shared" si="34"/>
        <v>2</v>
      </c>
      <c r="AC81" s="1">
        <f t="shared" si="34"/>
        <v>3</v>
      </c>
      <c r="AD81" s="1">
        <f t="shared" si="34"/>
        <v>4</v>
      </c>
      <c r="AE81" s="1">
        <f t="shared" si="34"/>
        <v>5</v>
      </c>
      <c r="AF81" s="1">
        <f t="shared" si="34"/>
        <v>6</v>
      </c>
      <c r="AG81"/>
      <c r="AH81"/>
    </row>
    <row r="82" spans="2:34" ht="22.5" customHeight="1" x14ac:dyDescent="0.15">
      <c r="B82" s="7" t="s">
        <v>1</v>
      </c>
      <c r="C82" s="9" t="str">
        <f t="shared" ref="C82:AF82" si="35">CHOOSE(WEEKDAY(C80),"日","月","火","水","木","金","土")</f>
        <v>金</v>
      </c>
      <c r="D82" s="9" t="str">
        <f t="shared" si="35"/>
        <v>土</v>
      </c>
      <c r="E82" s="9" t="str">
        <f t="shared" si="35"/>
        <v>日</v>
      </c>
      <c r="F82" s="9" t="str">
        <f t="shared" si="35"/>
        <v>月</v>
      </c>
      <c r="G82" s="9" t="str">
        <f t="shared" si="35"/>
        <v>火</v>
      </c>
      <c r="H82" s="9" t="str">
        <f t="shared" si="35"/>
        <v>水</v>
      </c>
      <c r="I82" s="9" t="str">
        <f t="shared" si="35"/>
        <v>木</v>
      </c>
      <c r="J82" s="9" t="str">
        <f t="shared" si="35"/>
        <v>金</v>
      </c>
      <c r="K82" s="9" t="str">
        <f t="shared" si="35"/>
        <v>土</v>
      </c>
      <c r="L82" s="9" t="str">
        <f t="shared" si="35"/>
        <v>日</v>
      </c>
      <c r="M82" s="9" t="str">
        <f t="shared" si="35"/>
        <v>月</v>
      </c>
      <c r="N82" s="9" t="str">
        <f t="shared" si="35"/>
        <v>火</v>
      </c>
      <c r="O82" s="9" t="str">
        <f t="shared" si="35"/>
        <v>水</v>
      </c>
      <c r="P82" s="9" t="str">
        <f t="shared" si="35"/>
        <v>木</v>
      </c>
      <c r="Q82" s="9" t="str">
        <f t="shared" si="35"/>
        <v>金</v>
      </c>
      <c r="R82" s="9" t="str">
        <f t="shared" si="35"/>
        <v>土</v>
      </c>
      <c r="S82" s="9" t="str">
        <f t="shared" si="35"/>
        <v>日</v>
      </c>
      <c r="T82" s="9" t="str">
        <f t="shared" si="35"/>
        <v>月</v>
      </c>
      <c r="U82" s="9" t="str">
        <f t="shared" si="35"/>
        <v>火</v>
      </c>
      <c r="V82" s="9" t="str">
        <f t="shared" si="35"/>
        <v>水</v>
      </c>
      <c r="W82" s="9" t="str">
        <f t="shared" si="35"/>
        <v>木</v>
      </c>
      <c r="X82" s="9" t="str">
        <f t="shared" si="35"/>
        <v>金</v>
      </c>
      <c r="Y82" s="9" t="str">
        <f t="shared" si="35"/>
        <v>土</v>
      </c>
      <c r="Z82" s="9" t="str">
        <f t="shared" si="35"/>
        <v>日</v>
      </c>
      <c r="AA82" s="9" t="str">
        <f t="shared" si="35"/>
        <v>月</v>
      </c>
      <c r="AB82" s="9" t="str">
        <f t="shared" si="35"/>
        <v>火</v>
      </c>
      <c r="AC82" s="9" t="str">
        <f t="shared" si="35"/>
        <v>水</v>
      </c>
      <c r="AD82" s="9" t="str">
        <f t="shared" si="35"/>
        <v>木</v>
      </c>
      <c r="AE82" s="9" t="str">
        <f t="shared" si="35"/>
        <v>金</v>
      </c>
      <c r="AF82" s="9" t="str">
        <f t="shared" si="35"/>
        <v>土</v>
      </c>
      <c r="AG82"/>
      <c r="AH82"/>
    </row>
    <row r="83" spans="2:34" ht="24" customHeight="1" x14ac:dyDescent="0.15">
      <c r="B83" s="24" t="s">
        <v>14</v>
      </c>
      <c r="C83" s="9">
        <v>3</v>
      </c>
      <c r="D83" s="9">
        <v>1</v>
      </c>
      <c r="E83" s="9">
        <v>2</v>
      </c>
      <c r="F83" s="9">
        <v>2</v>
      </c>
      <c r="G83" s="9">
        <v>3</v>
      </c>
      <c r="H83" s="9">
        <v>4</v>
      </c>
      <c r="I83" s="9">
        <v>3</v>
      </c>
      <c r="J83" s="9">
        <v>3</v>
      </c>
      <c r="K83" s="9">
        <v>1</v>
      </c>
      <c r="L83" s="9">
        <v>2</v>
      </c>
      <c r="M83" s="9">
        <v>4</v>
      </c>
      <c r="N83" s="9">
        <v>3</v>
      </c>
      <c r="O83" s="9">
        <v>2</v>
      </c>
      <c r="P83" s="9">
        <v>3</v>
      </c>
      <c r="Q83" s="9">
        <v>3</v>
      </c>
      <c r="R83" s="9">
        <v>1</v>
      </c>
      <c r="S83" s="9">
        <v>2</v>
      </c>
      <c r="T83" s="9">
        <v>4</v>
      </c>
      <c r="U83" s="9">
        <v>3</v>
      </c>
      <c r="V83" s="9">
        <v>4</v>
      </c>
      <c r="W83" s="9">
        <v>3</v>
      </c>
      <c r="X83" s="9">
        <v>3</v>
      </c>
      <c r="Y83" s="9">
        <v>1</v>
      </c>
      <c r="Z83" s="9">
        <v>2</v>
      </c>
      <c r="AA83" s="9">
        <v>4</v>
      </c>
      <c r="AB83" s="9">
        <v>3</v>
      </c>
      <c r="AC83" s="9">
        <v>4</v>
      </c>
      <c r="AD83" s="9">
        <v>3</v>
      </c>
      <c r="AE83" s="9">
        <v>3</v>
      </c>
      <c r="AF83" s="9">
        <v>1</v>
      </c>
      <c r="AG83"/>
      <c r="AH83"/>
    </row>
    <row r="84" spans="2:34" ht="24" customHeight="1" x14ac:dyDescent="0.15">
      <c r="B84" s="24" t="s">
        <v>13</v>
      </c>
      <c r="C84" s="9" t="str">
        <f t="shared" ref="C84:AF84" si="36">IF(C83=4,"○",IF(C83=2,"○",""))</f>
        <v/>
      </c>
      <c r="D84" s="9" t="str">
        <f t="shared" si="36"/>
        <v/>
      </c>
      <c r="E84" s="9" t="str">
        <f t="shared" si="36"/>
        <v>○</v>
      </c>
      <c r="F84" s="9" t="str">
        <f t="shared" si="36"/>
        <v>○</v>
      </c>
      <c r="G84" s="9" t="str">
        <f t="shared" si="36"/>
        <v/>
      </c>
      <c r="H84" s="9" t="str">
        <f t="shared" si="36"/>
        <v>○</v>
      </c>
      <c r="I84" s="9" t="str">
        <f t="shared" si="36"/>
        <v/>
      </c>
      <c r="J84" s="9" t="str">
        <f t="shared" si="36"/>
        <v/>
      </c>
      <c r="K84" s="9" t="str">
        <f t="shared" si="36"/>
        <v/>
      </c>
      <c r="L84" s="9" t="str">
        <f t="shared" si="36"/>
        <v>○</v>
      </c>
      <c r="M84" s="9" t="str">
        <f t="shared" si="36"/>
        <v>○</v>
      </c>
      <c r="N84" s="9" t="str">
        <f t="shared" si="36"/>
        <v/>
      </c>
      <c r="O84" s="9" t="str">
        <f t="shared" si="36"/>
        <v>○</v>
      </c>
      <c r="P84" s="9" t="str">
        <f t="shared" si="36"/>
        <v/>
      </c>
      <c r="Q84" s="9" t="str">
        <f t="shared" si="36"/>
        <v/>
      </c>
      <c r="R84" s="9" t="str">
        <f t="shared" si="36"/>
        <v/>
      </c>
      <c r="S84" s="9" t="str">
        <f t="shared" si="36"/>
        <v>○</v>
      </c>
      <c r="T84" s="9" t="str">
        <f t="shared" si="36"/>
        <v>○</v>
      </c>
      <c r="U84" s="9" t="str">
        <f t="shared" si="36"/>
        <v/>
      </c>
      <c r="V84" s="9" t="str">
        <f t="shared" si="36"/>
        <v>○</v>
      </c>
      <c r="W84" s="9" t="str">
        <f t="shared" si="36"/>
        <v/>
      </c>
      <c r="X84" s="9" t="str">
        <f t="shared" si="36"/>
        <v/>
      </c>
      <c r="Y84" s="9" t="str">
        <f t="shared" si="36"/>
        <v/>
      </c>
      <c r="Z84" s="9" t="str">
        <f t="shared" si="36"/>
        <v>○</v>
      </c>
      <c r="AA84" s="9" t="str">
        <f t="shared" si="36"/>
        <v>○</v>
      </c>
      <c r="AB84" s="9" t="str">
        <f t="shared" si="36"/>
        <v/>
      </c>
      <c r="AC84" s="9" t="str">
        <f t="shared" si="36"/>
        <v>○</v>
      </c>
      <c r="AD84" s="9" t="str">
        <f t="shared" si="36"/>
        <v/>
      </c>
      <c r="AE84" s="9" t="str">
        <f t="shared" si="36"/>
        <v/>
      </c>
      <c r="AF84" s="9" t="str">
        <f t="shared" si="36"/>
        <v/>
      </c>
      <c r="AG84"/>
      <c r="AH84"/>
    </row>
    <row r="85" spans="2:34" ht="68.25" customHeight="1" thickBot="1" x14ac:dyDescent="0.2">
      <c r="B85" s="25" t="s">
        <v>2</v>
      </c>
      <c r="C85" s="98" t="s">
        <v>161</v>
      </c>
      <c r="D85" s="96"/>
      <c r="E85" s="102" t="s">
        <v>41</v>
      </c>
      <c r="F85" s="102" t="s">
        <v>127</v>
      </c>
      <c r="G85" s="96" t="s">
        <v>137</v>
      </c>
      <c r="H85" s="96" t="s">
        <v>138</v>
      </c>
      <c r="I85" s="96" t="s">
        <v>139</v>
      </c>
      <c r="J85" s="96" t="s">
        <v>140</v>
      </c>
      <c r="K85" s="96"/>
      <c r="L85" s="96"/>
      <c r="M85" s="96" t="s">
        <v>141</v>
      </c>
      <c r="N85" s="96"/>
      <c r="O85" s="111" t="s">
        <v>142</v>
      </c>
      <c r="P85" s="96" t="s">
        <v>143</v>
      </c>
      <c r="Q85" s="96"/>
      <c r="R85" s="96"/>
      <c r="S85" s="96"/>
      <c r="T85" s="96"/>
      <c r="U85" s="96"/>
      <c r="V85" s="96"/>
      <c r="W85" s="96"/>
      <c r="X85" s="96"/>
      <c r="Y85" s="111" t="s">
        <v>42</v>
      </c>
      <c r="Z85" s="96"/>
      <c r="AA85" s="96"/>
      <c r="AB85" s="96"/>
      <c r="AC85" s="96"/>
      <c r="AD85" s="96"/>
      <c r="AE85" s="96"/>
      <c r="AF85" s="96"/>
      <c r="AG85"/>
      <c r="AH85"/>
    </row>
    <row r="86" spans="2:34" ht="24" customHeight="1" thickBot="1" x14ac:dyDescent="0.2">
      <c r="B86" s="27" t="s">
        <v>15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0"/>
      <c r="AG86"/>
      <c r="AH86"/>
    </row>
    <row r="87" spans="2:34" ht="14.25" thickBot="1" x14ac:dyDescent="0.2"/>
    <row r="88" spans="2:34" ht="15.75" thickTop="1" thickBot="1" x14ac:dyDescent="0.2">
      <c r="B88" s="10">
        <v>12</v>
      </c>
      <c r="C88" s="4" t="s">
        <v>3</v>
      </c>
      <c r="E88" s="146" t="s">
        <v>5</v>
      </c>
      <c r="F88" s="147"/>
      <c r="G88" s="147"/>
      <c r="H88" s="32">
        <f>L88+P88</f>
        <v>14</v>
      </c>
      <c r="I88" s="33" t="s">
        <v>0</v>
      </c>
      <c r="J88" s="141" t="s">
        <v>6</v>
      </c>
      <c r="K88" s="142"/>
      <c r="L88" s="32">
        <f>COUNTIF(C93:AG93,1)</f>
        <v>5</v>
      </c>
      <c r="M88" s="33" t="s">
        <v>0</v>
      </c>
      <c r="N88" s="141" t="s">
        <v>8</v>
      </c>
      <c r="O88" s="142"/>
      <c r="P88" s="32">
        <f>COUNTIF(C93:AG93,2)</f>
        <v>9</v>
      </c>
      <c r="Q88" s="34" t="s">
        <v>0</v>
      </c>
      <c r="R88" s="35"/>
      <c r="S88" s="146" t="s">
        <v>7</v>
      </c>
      <c r="T88" s="147"/>
      <c r="U88" s="37">
        <f>Y88+AC88</f>
        <v>17</v>
      </c>
      <c r="V88" s="32" t="s">
        <v>0</v>
      </c>
      <c r="W88" s="141" t="s">
        <v>9</v>
      </c>
      <c r="X88" s="142"/>
      <c r="Y88" s="37">
        <f>COUNTIF(C93:AG93,3)</f>
        <v>8</v>
      </c>
      <c r="Z88" s="32" t="s">
        <v>0</v>
      </c>
      <c r="AA88" s="141" t="s">
        <v>10</v>
      </c>
      <c r="AB88" s="142"/>
      <c r="AC88" s="31">
        <f>COUNTIF(C93:AG93,4)</f>
        <v>9</v>
      </c>
      <c r="AD88" s="39" t="s">
        <v>0</v>
      </c>
    </row>
    <row r="89" spans="2:34" ht="20.25" customHeight="1" x14ac:dyDescent="0.15">
      <c r="B89" s="9" t="s">
        <v>0</v>
      </c>
      <c r="C89" s="9">
        <v>1</v>
      </c>
      <c r="D89" s="7">
        <v>2</v>
      </c>
      <c r="E89" s="9">
        <v>3</v>
      </c>
      <c r="F89" s="9">
        <v>4</v>
      </c>
      <c r="G89" s="9">
        <v>5</v>
      </c>
      <c r="H89" s="9">
        <v>6</v>
      </c>
      <c r="I89" s="9">
        <v>7</v>
      </c>
      <c r="J89" s="9">
        <v>8</v>
      </c>
      <c r="K89" s="9">
        <v>9</v>
      </c>
      <c r="L89" s="9">
        <v>10</v>
      </c>
      <c r="M89" s="9">
        <v>11</v>
      </c>
      <c r="N89" s="9">
        <v>12</v>
      </c>
      <c r="O89" s="9">
        <v>13</v>
      </c>
      <c r="P89" s="9">
        <v>14</v>
      </c>
      <c r="Q89" s="9">
        <v>15</v>
      </c>
      <c r="R89" s="7">
        <v>16</v>
      </c>
      <c r="S89" s="7">
        <v>17</v>
      </c>
      <c r="T89" s="7">
        <v>18</v>
      </c>
      <c r="U89" s="7">
        <v>19</v>
      </c>
      <c r="V89" s="7">
        <v>20</v>
      </c>
      <c r="W89" s="7">
        <v>21</v>
      </c>
      <c r="X89" s="7">
        <v>22</v>
      </c>
      <c r="Y89" s="7">
        <v>23</v>
      </c>
      <c r="Z89" s="7">
        <v>24</v>
      </c>
      <c r="AA89" s="7">
        <v>25</v>
      </c>
      <c r="AB89" s="7">
        <v>26</v>
      </c>
      <c r="AC89" s="7">
        <v>27</v>
      </c>
      <c r="AD89" s="7">
        <v>28</v>
      </c>
      <c r="AE89" s="7">
        <v>29</v>
      </c>
      <c r="AF89" s="7">
        <v>30</v>
      </c>
      <c r="AG89" s="7">
        <v>31</v>
      </c>
      <c r="AH89"/>
    </row>
    <row r="90" spans="2:34" ht="15" hidden="1" customHeight="1" x14ac:dyDescent="0.15">
      <c r="C90" s="3">
        <f t="shared" ref="C90:AG90" si="37">DATE($B$2,$B88,C89)</f>
        <v>45627</v>
      </c>
      <c r="D90" s="3">
        <f t="shared" si="37"/>
        <v>45628</v>
      </c>
      <c r="E90" s="3">
        <f t="shared" si="37"/>
        <v>45629</v>
      </c>
      <c r="F90" s="3">
        <f t="shared" si="37"/>
        <v>45630</v>
      </c>
      <c r="G90" s="3">
        <f t="shared" si="37"/>
        <v>45631</v>
      </c>
      <c r="H90" s="3">
        <f t="shared" si="37"/>
        <v>45632</v>
      </c>
      <c r="I90" s="3">
        <f t="shared" si="37"/>
        <v>45633</v>
      </c>
      <c r="J90" s="3">
        <f t="shared" si="37"/>
        <v>45634</v>
      </c>
      <c r="K90" s="3">
        <f t="shared" si="37"/>
        <v>45635</v>
      </c>
      <c r="L90" s="3">
        <f t="shared" si="37"/>
        <v>45636</v>
      </c>
      <c r="M90" s="3">
        <f t="shared" si="37"/>
        <v>45637</v>
      </c>
      <c r="N90" s="3">
        <f t="shared" si="37"/>
        <v>45638</v>
      </c>
      <c r="O90" s="3">
        <f t="shared" si="37"/>
        <v>45639</v>
      </c>
      <c r="P90" s="3">
        <f t="shared" si="37"/>
        <v>45640</v>
      </c>
      <c r="Q90" s="3">
        <f t="shared" si="37"/>
        <v>45641</v>
      </c>
      <c r="R90" s="3">
        <f t="shared" si="37"/>
        <v>45642</v>
      </c>
      <c r="S90" s="3">
        <f t="shared" si="37"/>
        <v>45643</v>
      </c>
      <c r="T90" s="3">
        <f t="shared" si="37"/>
        <v>45644</v>
      </c>
      <c r="U90" s="3">
        <f t="shared" si="37"/>
        <v>45645</v>
      </c>
      <c r="V90" s="3">
        <f t="shared" si="37"/>
        <v>45646</v>
      </c>
      <c r="W90" s="3">
        <f t="shared" si="37"/>
        <v>45647</v>
      </c>
      <c r="X90" s="3">
        <f t="shared" si="37"/>
        <v>45648</v>
      </c>
      <c r="Y90" s="3">
        <f t="shared" si="37"/>
        <v>45649</v>
      </c>
      <c r="Z90" s="3">
        <f t="shared" si="37"/>
        <v>45650</v>
      </c>
      <c r="AA90" s="3">
        <f t="shared" si="37"/>
        <v>45651</v>
      </c>
      <c r="AB90" s="3">
        <f t="shared" si="37"/>
        <v>45652</v>
      </c>
      <c r="AC90" s="3">
        <f t="shared" si="37"/>
        <v>45653</v>
      </c>
      <c r="AD90" s="3">
        <f t="shared" si="37"/>
        <v>45654</v>
      </c>
      <c r="AE90" s="3">
        <f t="shared" si="37"/>
        <v>45655</v>
      </c>
      <c r="AF90" s="3">
        <f t="shared" si="37"/>
        <v>45656</v>
      </c>
      <c r="AG90" s="3">
        <f t="shared" si="37"/>
        <v>45657</v>
      </c>
      <c r="AH90"/>
    </row>
    <row r="91" spans="2:34" ht="15" hidden="1" customHeight="1" x14ac:dyDescent="0.15">
      <c r="C91" s="1">
        <f t="shared" ref="C91:AG91" si="38">WEEKDAY(C90,2)</f>
        <v>7</v>
      </c>
      <c r="D91" s="1">
        <f t="shared" si="38"/>
        <v>1</v>
      </c>
      <c r="E91" s="1">
        <f t="shared" si="38"/>
        <v>2</v>
      </c>
      <c r="F91" s="1">
        <f t="shared" si="38"/>
        <v>3</v>
      </c>
      <c r="G91" s="1">
        <f t="shared" si="38"/>
        <v>4</v>
      </c>
      <c r="H91" s="1">
        <f t="shared" si="38"/>
        <v>5</v>
      </c>
      <c r="I91" s="1">
        <f t="shared" si="38"/>
        <v>6</v>
      </c>
      <c r="J91" s="1">
        <f t="shared" si="38"/>
        <v>7</v>
      </c>
      <c r="K91" s="1">
        <f t="shared" si="38"/>
        <v>1</v>
      </c>
      <c r="L91" s="1">
        <f t="shared" si="38"/>
        <v>2</v>
      </c>
      <c r="M91" s="1">
        <f t="shared" si="38"/>
        <v>3</v>
      </c>
      <c r="N91" s="1">
        <f t="shared" si="38"/>
        <v>4</v>
      </c>
      <c r="O91" s="1">
        <f t="shared" si="38"/>
        <v>5</v>
      </c>
      <c r="P91" s="1">
        <f t="shared" si="38"/>
        <v>6</v>
      </c>
      <c r="Q91" s="1">
        <f t="shared" si="38"/>
        <v>7</v>
      </c>
      <c r="R91" s="1">
        <f t="shared" si="38"/>
        <v>1</v>
      </c>
      <c r="S91" s="1">
        <f t="shared" si="38"/>
        <v>2</v>
      </c>
      <c r="T91" s="1">
        <f t="shared" si="38"/>
        <v>3</v>
      </c>
      <c r="U91" s="1">
        <f t="shared" si="38"/>
        <v>4</v>
      </c>
      <c r="V91" s="1">
        <f t="shared" si="38"/>
        <v>5</v>
      </c>
      <c r="W91" s="1">
        <f t="shared" si="38"/>
        <v>6</v>
      </c>
      <c r="X91" s="1">
        <f t="shared" si="38"/>
        <v>7</v>
      </c>
      <c r="Y91" s="1">
        <f t="shared" si="38"/>
        <v>1</v>
      </c>
      <c r="Z91" s="1">
        <f t="shared" si="38"/>
        <v>2</v>
      </c>
      <c r="AA91" s="1">
        <f t="shared" si="38"/>
        <v>3</v>
      </c>
      <c r="AB91" s="1">
        <f t="shared" si="38"/>
        <v>4</v>
      </c>
      <c r="AC91" s="1">
        <f t="shared" si="38"/>
        <v>5</v>
      </c>
      <c r="AD91" s="1">
        <f t="shared" si="38"/>
        <v>6</v>
      </c>
      <c r="AE91" s="1">
        <f t="shared" si="38"/>
        <v>7</v>
      </c>
      <c r="AF91" s="1">
        <f t="shared" si="38"/>
        <v>1</v>
      </c>
      <c r="AG91" s="1">
        <f t="shared" si="38"/>
        <v>2</v>
      </c>
      <c r="AH91"/>
    </row>
    <row r="92" spans="2:34" ht="22.5" customHeight="1" x14ac:dyDescent="0.15">
      <c r="B92" s="7" t="s">
        <v>1</v>
      </c>
      <c r="C92" s="9" t="str">
        <f t="shared" ref="C92:AG92" si="39">CHOOSE(WEEKDAY(C90),"日","月","火","水","木","金","土")</f>
        <v>日</v>
      </c>
      <c r="D92" s="9" t="str">
        <f t="shared" si="39"/>
        <v>月</v>
      </c>
      <c r="E92" s="9" t="str">
        <f t="shared" si="39"/>
        <v>火</v>
      </c>
      <c r="F92" s="9" t="str">
        <f t="shared" si="39"/>
        <v>水</v>
      </c>
      <c r="G92" s="9" t="str">
        <f t="shared" si="39"/>
        <v>木</v>
      </c>
      <c r="H92" s="9" t="str">
        <f t="shared" si="39"/>
        <v>金</v>
      </c>
      <c r="I92" s="9" t="str">
        <f t="shared" si="39"/>
        <v>土</v>
      </c>
      <c r="J92" s="9" t="str">
        <f t="shared" si="39"/>
        <v>日</v>
      </c>
      <c r="K92" s="9" t="str">
        <f t="shared" si="39"/>
        <v>月</v>
      </c>
      <c r="L92" s="9" t="str">
        <f t="shared" si="39"/>
        <v>火</v>
      </c>
      <c r="M92" s="9" t="str">
        <f t="shared" si="39"/>
        <v>水</v>
      </c>
      <c r="N92" s="9" t="str">
        <f t="shared" si="39"/>
        <v>木</v>
      </c>
      <c r="O92" s="9" t="str">
        <f t="shared" si="39"/>
        <v>金</v>
      </c>
      <c r="P92" s="9" t="str">
        <f t="shared" si="39"/>
        <v>土</v>
      </c>
      <c r="Q92" s="9" t="str">
        <f t="shared" si="39"/>
        <v>日</v>
      </c>
      <c r="R92" s="9" t="str">
        <f t="shared" si="39"/>
        <v>月</v>
      </c>
      <c r="S92" s="9" t="str">
        <f t="shared" si="39"/>
        <v>火</v>
      </c>
      <c r="T92" s="9" t="str">
        <f t="shared" si="39"/>
        <v>水</v>
      </c>
      <c r="U92" s="9" t="str">
        <f t="shared" si="39"/>
        <v>木</v>
      </c>
      <c r="V92" s="9" t="str">
        <f t="shared" si="39"/>
        <v>金</v>
      </c>
      <c r="W92" s="9" t="str">
        <f t="shared" si="39"/>
        <v>土</v>
      </c>
      <c r="X92" s="9" t="str">
        <f t="shared" si="39"/>
        <v>日</v>
      </c>
      <c r="Y92" s="9" t="str">
        <f t="shared" si="39"/>
        <v>月</v>
      </c>
      <c r="Z92" s="9" t="str">
        <f t="shared" si="39"/>
        <v>火</v>
      </c>
      <c r="AA92" s="9" t="str">
        <f t="shared" si="39"/>
        <v>水</v>
      </c>
      <c r="AB92" s="9" t="str">
        <f t="shared" si="39"/>
        <v>木</v>
      </c>
      <c r="AC92" s="9" t="str">
        <f t="shared" si="39"/>
        <v>金</v>
      </c>
      <c r="AD92" s="9" t="str">
        <f t="shared" si="39"/>
        <v>土</v>
      </c>
      <c r="AE92" s="9" t="str">
        <f t="shared" si="39"/>
        <v>日</v>
      </c>
      <c r="AF92" s="9" t="str">
        <f t="shared" si="39"/>
        <v>月</v>
      </c>
      <c r="AG92" s="9" t="str">
        <f t="shared" si="39"/>
        <v>火</v>
      </c>
      <c r="AH92"/>
    </row>
    <row r="93" spans="2:34" ht="24" customHeight="1" x14ac:dyDescent="0.15">
      <c r="B93" s="24" t="s">
        <v>14</v>
      </c>
      <c r="C93" s="9">
        <v>2</v>
      </c>
      <c r="D93" s="9">
        <v>4</v>
      </c>
      <c r="E93" s="9">
        <v>4</v>
      </c>
      <c r="F93" s="9">
        <v>4</v>
      </c>
      <c r="G93" s="9">
        <v>3</v>
      </c>
      <c r="H93" s="9">
        <v>3</v>
      </c>
      <c r="I93" s="9">
        <v>1</v>
      </c>
      <c r="J93" s="9">
        <v>2</v>
      </c>
      <c r="K93" s="9">
        <v>4</v>
      </c>
      <c r="L93" s="9">
        <v>3</v>
      </c>
      <c r="M93" s="9">
        <v>4</v>
      </c>
      <c r="N93" s="9">
        <v>3</v>
      </c>
      <c r="O93" s="9">
        <v>3</v>
      </c>
      <c r="P93" s="9">
        <v>1</v>
      </c>
      <c r="Q93" s="9">
        <v>2</v>
      </c>
      <c r="R93" s="9">
        <v>4</v>
      </c>
      <c r="S93" s="9">
        <v>3</v>
      </c>
      <c r="T93" s="9">
        <v>4</v>
      </c>
      <c r="U93" s="9">
        <v>3</v>
      </c>
      <c r="V93" s="9">
        <v>3</v>
      </c>
      <c r="W93" s="9">
        <v>1</v>
      </c>
      <c r="X93" s="9">
        <v>2</v>
      </c>
      <c r="Y93" s="9">
        <v>4</v>
      </c>
      <c r="Z93" s="9">
        <v>4</v>
      </c>
      <c r="AA93" s="9">
        <v>1</v>
      </c>
      <c r="AB93" s="9">
        <v>1</v>
      </c>
      <c r="AC93" s="9">
        <v>2</v>
      </c>
      <c r="AD93" s="9">
        <v>2</v>
      </c>
      <c r="AE93" s="9">
        <v>2</v>
      </c>
      <c r="AF93" s="9">
        <v>2</v>
      </c>
      <c r="AG93" s="9">
        <v>2</v>
      </c>
      <c r="AH93"/>
    </row>
    <row r="94" spans="2:34" ht="24" customHeight="1" x14ac:dyDescent="0.15">
      <c r="B94" s="24" t="s">
        <v>13</v>
      </c>
      <c r="C94" s="9" t="str">
        <f t="shared" ref="C94:AG94" si="40">IF(C93=4,"○",IF(C93=2,"○",""))</f>
        <v>○</v>
      </c>
      <c r="D94" s="9" t="str">
        <f t="shared" si="40"/>
        <v>○</v>
      </c>
      <c r="E94" s="9" t="str">
        <f t="shared" si="40"/>
        <v>○</v>
      </c>
      <c r="F94" s="9" t="str">
        <f t="shared" si="40"/>
        <v>○</v>
      </c>
      <c r="G94" s="9" t="str">
        <f t="shared" si="40"/>
        <v/>
      </c>
      <c r="H94" s="9" t="str">
        <f t="shared" si="40"/>
        <v/>
      </c>
      <c r="I94" s="9" t="str">
        <f t="shared" si="40"/>
        <v/>
      </c>
      <c r="J94" s="9" t="str">
        <f t="shared" si="40"/>
        <v>○</v>
      </c>
      <c r="K94" s="9" t="str">
        <f t="shared" si="40"/>
        <v>○</v>
      </c>
      <c r="L94" s="9" t="str">
        <f t="shared" si="40"/>
        <v/>
      </c>
      <c r="M94" s="9" t="str">
        <f t="shared" si="40"/>
        <v>○</v>
      </c>
      <c r="N94" s="9" t="str">
        <f t="shared" si="40"/>
        <v/>
      </c>
      <c r="O94" s="9" t="str">
        <f t="shared" si="40"/>
        <v/>
      </c>
      <c r="P94" s="9" t="str">
        <f t="shared" si="40"/>
        <v/>
      </c>
      <c r="Q94" s="9" t="str">
        <f t="shared" si="40"/>
        <v>○</v>
      </c>
      <c r="R94" s="9" t="str">
        <f t="shared" si="40"/>
        <v>○</v>
      </c>
      <c r="S94" s="9" t="str">
        <f t="shared" si="40"/>
        <v/>
      </c>
      <c r="T94" s="9" t="str">
        <f t="shared" si="40"/>
        <v>○</v>
      </c>
      <c r="U94" s="9" t="str">
        <f t="shared" si="40"/>
        <v/>
      </c>
      <c r="V94" s="9" t="str">
        <f t="shared" si="40"/>
        <v/>
      </c>
      <c r="W94" s="9" t="str">
        <f t="shared" si="40"/>
        <v/>
      </c>
      <c r="X94" s="9" t="str">
        <f t="shared" si="40"/>
        <v>○</v>
      </c>
      <c r="Y94" s="9" t="str">
        <f t="shared" si="40"/>
        <v>○</v>
      </c>
      <c r="Z94" s="9" t="str">
        <f t="shared" si="40"/>
        <v>○</v>
      </c>
      <c r="AA94" s="9" t="str">
        <f t="shared" si="40"/>
        <v/>
      </c>
      <c r="AB94" s="9" t="str">
        <f t="shared" si="40"/>
        <v/>
      </c>
      <c r="AC94" s="9" t="str">
        <f t="shared" si="40"/>
        <v>○</v>
      </c>
      <c r="AD94" s="9" t="str">
        <f t="shared" si="40"/>
        <v>○</v>
      </c>
      <c r="AE94" s="9" t="str">
        <f t="shared" si="40"/>
        <v>○</v>
      </c>
      <c r="AF94" s="9" t="str">
        <f t="shared" si="40"/>
        <v>○</v>
      </c>
      <c r="AG94" s="9" t="str">
        <f t="shared" si="40"/>
        <v>○</v>
      </c>
      <c r="AH94"/>
    </row>
    <row r="95" spans="2:34" ht="68.25" customHeight="1" thickBot="1" x14ac:dyDescent="0.2">
      <c r="B95" s="25" t="s">
        <v>2</v>
      </c>
      <c r="C95" s="98"/>
      <c r="D95" s="98" t="s">
        <v>156</v>
      </c>
      <c r="E95" s="98"/>
      <c r="F95" s="98" t="s">
        <v>160</v>
      </c>
      <c r="G95" s="41"/>
      <c r="H95" s="41"/>
      <c r="I95" s="41"/>
      <c r="J95" s="41"/>
      <c r="K95" s="49" t="s">
        <v>86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96"/>
      <c r="Y95" s="96"/>
      <c r="Z95" s="96" t="s">
        <v>55</v>
      </c>
      <c r="AA95" s="74" t="s">
        <v>144</v>
      </c>
      <c r="AB95" s="41"/>
      <c r="AC95" s="102" t="s">
        <v>39</v>
      </c>
      <c r="AD95" s="102"/>
      <c r="AE95" s="102"/>
      <c r="AF95" s="102" t="s">
        <v>38</v>
      </c>
      <c r="AG95" s="102" t="s">
        <v>38</v>
      </c>
      <c r="AH95"/>
    </row>
    <row r="96" spans="2:34" ht="24" customHeight="1" thickBot="1" x14ac:dyDescent="0.2">
      <c r="B96" s="27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30"/>
      <c r="AH96"/>
    </row>
    <row r="97" spans="2:34" ht="14.25" thickBot="1" x14ac:dyDescent="0.2"/>
    <row r="98" spans="2:34" ht="14.25" hidden="1" thickBot="1" x14ac:dyDescent="0.2">
      <c r="B98" s="1">
        <f>B2+1</f>
        <v>2025</v>
      </c>
    </row>
    <row r="99" spans="2:34" ht="15.75" thickTop="1" thickBot="1" x14ac:dyDescent="0.2">
      <c r="B99" s="10">
        <v>1</v>
      </c>
      <c r="C99" s="4" t="s">
        <v>3</v>
      </c>
      <c r="E99" s="146" t="s">
        <v>5</v>
      </c>
      <c r="F99" s="147"/>
      <c r="G99" s="147"/>
      <c r="H99" s="32">
        <f>L99+P99</f>
        <v>12</v>
      </c>
      <c r="I99" s="33" t="s">
        <v>0</v>
      </c>
      <c r="J99" s="141" t="s">
        <v>6</v>
      </c>
      <c r="K99" s="142"/>
      <c r="L99" s="32">
        <f>COUNTIF(C104:AG104,1)</f>
        <v>5</v>
      </c>
      <c r="M99" s="33" t="s">
        <v>0</v>
      </c>
      <c r="N99" s="141" t="s">
        <v>8</v>
      </c>
      <c r="O99" s="142"/>
      <c r="P99" s="32">
        <f>COUNTIF(C104:AG104,2)</f>
        <v>7</v>
      </c>
      <c r="Q99" s="34" t="s">
        <v>0</v>
      </c>
      <c r="R99" s="35"/>
      <c r="S99" s="146" t="s">
        <v>7</v>
      </c>
      <c r="T99" s="147"/>
      <c r="U99" s="37">
        <f>Y99+AC99</f>
        <v>19</v>
      </c>
      <c r="V99" s="38" t="s">
        <v>0</v>
      </c>
      <c r="W99" s="142" t="s">
        <v>9</v>
      </c>
      <c r="X99" s="142"/>
      <c r="Y99" s="37">
        <f>COUNTIF(C104:AG104,3)</f>
        <v>12</v>
      </c>
      <c r="Z99" s="32" t="s">
        <v>0</v>
      </c>
      <c r="AA99" s="141" t="s">
        <v>10</v>
      </c>
      <c r="AB99" s="142"/>
      <c r="AC99" s="31">
        <f>COUNTIF(C104:AG104,4)</f>
        <v>7</v>
      </c>
      <c r="AD99" s="39" t="s">
        <v>0</v>
      </c>
      <c r="AE99" s="20"/>
      <c r="AF99" s="21"/>
      <c r="AG99" s="21"/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9">
        <v>9</v>
      </c>
      <c r="L100" s="9">
        <v>10</v>
      </c>
      <c r="M100" s="9">
        <v>11</v>
      </c>
      <c r="N100" s="9">
        <v>12</v>
      </c>
      <c r="O100" s="9">
        <v>13</v>
      </c>
      <c r="P100" s="9">
        <v>14</v>
      </c>
      <c r="Q100" s="9">
        <v>15</v>
      </c>
      <c r="R100" s="7">
        <v>16</v>
      </c>
      <c r="S100" s="9">
        <v>17</v>
      </c>
      <c r="T100" s="9">
        <v>18</v>
      </c>
      <c r="U100" s="9">
        <v>19</v>
      </c>
      <c r="V100" s="9">
        <v>20</v>
      </c>
      <c r="W100" s="9">
        <v>21</v>
      </c>
      <c r="X100" s="9">
        <v>22</v>
      </c>
      <c r="Y100" s="9">
        <v>23</v>
      </c>
      <c r="Z100" s="9">
        <v>24</v>
      </c>
      <c r="AA100" s="9">
        <v>25</v>
      </c>
      <c r="AB100" s="9">
        <v>26</v>
      </c>
      <c r="AC100" s="9">
        <v>27</v>
      </c>
      <c r="AD100" s="9">
        <v>28</v>
      </c>
      <c r="AE100" s="9">
        <v>29</v>
      </c>
      <c r="AF100" s="9">
        <v>30</v>
      </c>
      <c r="AG100" s="9">
        <v>31</v>
      </c>
      <c r="AH100"/>
    </row>
    <row r="101" spans="2:34" ht="15" hidden="1" customHeight="1" x14ac:dyDescent="0.15">
      <c r="C101" s="3">
        <f t="shared" ref="C101:AF101" si="41">DATE($B$98,$B99,C100)</f>
        <v>45658</v>
      </c>
      <c r="D101" s="3">
        <f t="shared" si="41"/>
        <v>45659</v>
      </c>
      <c r="E101" s="3">
        <f t="shared" si="41"/>
        <v>45660</v>
      </c>
      <c r="F101" s="3">
        <f t="shared" si="41"/>
        <v>45661</v>
      </c>
      <c r="G101" s="3">
        <f t="shared" si="41"/>
        <v>45662</v>
      </c>
      <c r="H101" s="3">
        <f t="shared" si="41"/>
        <v>45663</v>
      </c>
      <c r="I101" s="3">
        <f t="shared" si="41"/>
        <v>45664</v>
      </c>
      <c r="J101" s="3">
        <f t="shared" si="41"/>
        <v>45665</v>
      </c>
      <c r="K101" s="3">
        <f t="shared" si="41"/>
        <v>45666</v>
      </c>
      <c r="L101" s="3">
        <f t="shared" si="41"/>
        <v>45667</v>
      </c>
      <c r="M101" s="3">
        <f t="shared" si="41"/>
        <v>45668</v>
      </c>
      <c r="N101" s="3">
        <f t="shared" si="41"/>
        <v>45669</v>
      </c>
      <c r="O101" s="3">
        <f t="shared" si="41"/>
        <v>45670</v>
      </c>
      <c r="P101" s="3">
        <f t="shared" si="41"/>
        <v>45671</v>
      </c>
      <c r="Q101" s="3">
        <f t="shared" si="41"/>
        <v>45672</v>
      </c>
      <c r="R101" s="3">
        <f t="shared" si="41"/>
        <v>45673</v>
      </c>
      <c r="S101" s="3">
        <f t="shared" si="41"/>
        <v>45674</v>
      </c>
      <c r="T101" s="3">
        <f t="shared" si="41"/>
        <v>45675</v>
      </c>
      <c r="U101" s="3">
        <f t="shared" si="41"/>
        <v>45676</v>
      </c>
      <c r="V101" s="3">
        <f t="shared" si="41"/>
        <v>45677</v>
      </c>
      <c r="W101" s="3">
        <f t="shared" si="41"/>
        <v>45678</v>
      </c>
      <c r="X101" s="3">
        <f t="shared" si="41"/>
        <v>45679</v>
      </c>
      <c r="Y101" s="3">
        <f t="shared" si="41"/>
        <v>45680</v>
      </c>
      <c r="Z101" s="3">
        <f t="shared" si="41"/>
        <v>45681</v>
      </c>
      <c r="AA101" s="3">
        <f t="shared" si="41"/>
        <v>45682</v>
      </c>
      <c r="AB101" s="3">
        <f t="shared" si="41"/>
        <v>45683</v>
      </c>
      <c r="AC101" s="3">
        <f t="shared" si="41"/>
        <v>45684</v>
      </c>
      <c r="AD101" s="3">
        <f t="shared" si="41"/>
        <v>45685</v>
      </c>
      <c r="AE101" s="3">
        <f t="shared" si="41"/>
        <v>45686</v>
      </c>
      <c r="AF101" s="3">
        <f t="shared" si="41"/>
        <v>45687</v>
      </c>
      <c r="AG101" s="3">
        <f>DATE($B$2,$B99,AG100)</f>
        <v>45322</v>
      </c>
      <c r="AH101"/>
    </row>
    <row r="102" spans="2:34" ht="15" hidden="1" customHeight="1" x14ac:dyDescent="0.15">
      <c r="C102" s="1">
        <f t="shared" ref="C102:AG102" si="42">WEEKDAY(C101,2)</f>
        <v>3</v>
      </c>
      <c r="D102" s="1">
        <f t="shared" si="42"/>
        <v>4</v>
      </c>
      <c r="E102" s="1">
        <f t="shared" si="42"/>
        <v>5</v>
      </c>
      <c r="F102" s="1">
        <f t="shared" si="42"/>
        <v>6</v>
      </c>
      <c r="G102" s="1">
        <f t="shared" si="42"/>
        <v>7</v>
      </c>
      <c r="H102" s="1">
        <f t="shared" si="42"/>
        <v>1</v>
      </c>
      <c r="I102" s="1">
        <f t="shared" si="42"/>
        <v>2</v>
      </c>
      <c r="J102" s="1">
        <f t="shared" si="42"/>
        <v>3</v>
      </c>
      <c r="K102" s="1">
        <f t="shared" si="42"/>
        <v>4</v>
      </c>
      <c r="L102" s="1">
        <f t="shared" si="42"/>
        <v>5</v>
      </c>
      <c r="M102" s="1">
        <f t="shared" si="42"/>
        <v>6</v>
      </c>
      <c r="N102" s="1">
        <f t="shared" si="42"/>
        <v>7</v>
      </c>
      <c r="O102" s="1">
        <f t="shared" si="42"/>
        <v>1</v>
      </c>
      <c r="P102" s="1">
        <f t="shared" si="42"/>
        <v>2</v>
      </c>
      <c r="Q102" s="1">
        <f t="shared" si="42"/>
        <v>3</v>
      </c>
      <c r="R102" s="1">
        <f t="shared" si="42"/>
        <v>4</v>
      </c>
      <c r="S102" s="1">
        <f t="shared" si="42"/>
        <v>5</v>
      </c>
      <c r="T102" s="1">
        <f t="shared" si="42"/>
        <v>6</v>
      </c>
      <c r="U102" s="1">
        <f t="shared" si="42"/>
        <v>7</v>
      </c>
      <c r="V102" s="1">
        <f t="shared" si="42"/>
        <v>1</v>
      </c>
      <c r="W102" s="1">
        <f t="shared" si="42"/>
        <v>2</v>
      </c>
      <c r="X102" s="1">
        <f t="shared" si="42"/>
        <v>3</v>
      </c>
      <c r="Y102" s="1">
        <f t="shared" si="42"/>
        <v>4</v>
      </c>
      <c r="Z102" s="1">
        <f t="shared" si="42"/>
        <v>5</v>
      </c>
      <c r="AA102" s="1">
        <f t="shared" si="42"/>
        <v>6</v>
      </c>
      <c r="AB102" s="1">
        <f t="shared" si="42"/>
        <v>7</v>
      </c>
      <c r="AC102" s="1">
        <f t="shared" si="42"/>
        <v>1</v>
      </c>
      <c r="AD102" s="1">
        <f t="shared" si="42"/>
        <v>2</v>
      </c>
      <c r="AE102" s="1">
        <f t="shared" si="42"/>
        <v>3</v>
      </c>
      <c r="AF102" s="1">
        <f t="shared" si="42"/>
        <v>4</v>
      </c>
      <c r="AG102" s="1">
        <f t="shared" si="42"/>
        <v>3</v>
      </c>
      <c r="AH102"/>
    </row>
    <row r="103" spans="2:34" ht="22.5" customHeight="1" x14ac:dyDescent="0.15">
      <c r="B103" s="7" t="s">
        <v>1</v>
      </c>
      <c r="C103" s="9" t="str">
        <f t="shared" ref="C103:AF103" si="43">CHOOSE(WEEKDAY(C101),"日","月","火","水","木","金","土")</f>
        <v>水</v>
      </c>
      <c r="D103" s="9" t="str">
        <f t="shared" si="43"/>
        <v>木</v>
      </c>
      <c r="E103" s="9" t="str">
        <f t="shared" si="43"/>
        <v>金</v>
      </c>
      <c r="F103" s="9" t="str">
        <f t="shared" si="43"/>
        <v>土</v>
      </c>
      <c r="G103" s="9" t="str">
        <f t="shared" si="43"/>
        <v>日</v>
      </c>
      <c r="H103" s="9" t="str">
        <f t="shared" si="43"/>
        <v>月</v>
      </c>
      <c r="I103" s="9" t="str">
        <f t="shared" si="43"/>
        <v>火</v>
      </c>
      <c r="J103" s="9" t="str">
        <f t="shared" si="43"/>
        <v>水</v>
      </c>
      <c r="K103" s="9" t="str">
        <f t="shared" si="43"/>
        <v>木</v>
      </c>
      <c r="L103" s="9" t="str">
        <f t="shared" si="43"/>
        <v>金</v>
      </c>
      <c r="M103" s="9" t="str">
        <f t="shared" si="43"/>
        <v>土</v>
      </c>
      <c r="N103" s="9" t="str">
        <f t="shared" si="43"/>
        <v>日</v>
      </c>
      <c r="O103" s="9" t="str">
        <f t="shared" si="43"/>
        <v>月</v>
      </c>
      <c r="P103" s="9" t="str">
        <f t="shared" si="43"/>
        <v>火</v>
      </c>
      <c r="Q103" s="9" t="str">
        <f t="shared" si="43"/>
        <v>水</v>
      </c>
      <c r="R103" s="9" t="str">
        <f t="shared" si="43"/>
        <v>木</v>
      </c>
      <c r="S103" s="9" t="str">
        <f t="shared" si="43"/>
        <v>金</v>
      </c>
      <c r="T103" s="9" t="str">
        <f t="shared" si="43"/>
        <v>土</v>
      </c>
      <c r="U103" s="9" t="str">
        <f t="shared" si="43"/>
        <v>日</v>
      </c>
      <c r="V103" s="9" t="str">
        <f t="shared" si="43"/>
        <v>月</v>
      </c>
      <c r="W103" s="9" t="str">
        <f t="shared" si="43"/>
        <v>火</v>
      </c>
      <c r="X103" s="9" t="str">
        <f t="shared" si="43"/>
        <v>水</v>
      </c>
      <c r="Y103" s="9" t="str">
        <f t="shared" si="43"/>
        <v>木</v>
      </c>
      <c r="Z103" s="9" t="str">
        <f t="shared" si="43"/>
        <v>金</v>
      </c>
      <c r="AA103" s="9" t="str">
        <f t="shared" si="43"/>
        <v>土</v>
      </c>
      <c r="AB103" s="9" t="str">
        <f t="shared" si="43"/>
        <v>日</v>
      </c>
      <c r="AC103" s="9" t="str">
        <f t="shared" si="43"/>
        <v>月</v>
      </c>
      <c r="AD103" s="9" t="str">
        <f t="shared" si="43"/>
        <v>火</v>
      </c>
      <c r="AE103" s="9" t="str">
        <f t="shared" si="43"/>
        <v>水</v>
      </c>
      <c r="AF103" s="9" t="str">
        <f t="shared" si="43"/>
        <v>木</v>
      </c>
      <c r="AG103" s="9" t="str">
        <f>CHOOSE(WEEKDAY(AG101),"日","月","火","水","木","金","土")</f>
        <v>水</v>
      </c>
      <c r="AH103"/>
    </row>
    <row r="104" spans="2:34" ht="24" customHeight="1" x14ac:dyDescent="0.15">
      <c r="B104" s="24" t="s">
        <v>14</v>
      </c>
      <c r="C104" s="9">
        <v>2</v>
      </c>
      <c r="D104" s="9">
        <v>2</v>
      </c>
      <c r="E104" s="9">
        <v>2</v>
      </c>
      <c r="F104" s="9">
        <v>1</v>
      </c>
      <c r="G104" s="9">
        <v>2</v>
      </c>
      <c r="H104" s="9">
        <v>3</v>
      </c>
      <c r="I104" s="9">
        <v>4</v>
      </c>
      <c r="J104" s="9">
        <v>4</v>
      </c>
      <c r="K104" s="9">
        <v>3</v>
      </c>
      <c r="L104" s="9">
        <v>3</v>
      </c>
      <c r="M104" s="9">
        <v>1</v>
      </c>
      <c r="N104" s="9">
        <v>2</v>
      </c>
      <c r="O104" s="9">
        <v>1</v>
      </c>
      <c r="P104" s="9">
        <v>3</v>
      </c>
      <c r="Q104" s="9">
        <v>4</v>
      </c>
      <c r="R104" s="9">
        <v>3</v>
      </c>
      <c r="S104" s="9">
        <v>3</v>
      </c>
      <c r="T104" s="9">
        <v>1</v>
      </c>
      <c r="U104" s="9">
        <v>2</v>
      </c>
      <c r="V104" s="9">
        <v>4</v>
      </c>
      <c r="W104" s="9">
        <v>3</v>
      </c>
      <c r="X104" s="9">
        <v>4</v>
      </c>
      <c r="Y104" s="9">
        <v>3</v>
      </c>
      <c r="Z104" s="9">
        <v>3</v>
      </c>
      <c r="AA104" s="9">
        <v>1</v>
      </c>
      <c r="AB104" s="9">
        <v>2</v>
      </c>
      <c r="AC104" s="9">
        <v>4</v>
      </c>
      <c r="AD104" s="9">
        <v>3</v>
      </c>
      <c r="AE104" s="9">
        <v>4</v>
      </c>
      <c r="AF104" s="9">
        <v>3</v>
      </c>
      <c r="AG104" s="9">
        <v>3</v>
      </c>
      <c r="AH104"/>
    </row>
    <row r="105" spans="2:34" ht="24" customHeight="1" x14ac:dyDescent="0.15">
      <c r="B105" s="24" t="s">
        <v>13</v>
      </c>
      <c r="C105" s="9" t="str">
        <f t="shared" ref="C105:AG105" si="44">IF(C104=4,"○",IF(C104=2,"○",""))</f>
        <v>○</v>
      </c>
      <c r="D105" s="9" t="str">
        <f t="shared" si="44"/>
        <v>○</v>
      </c>
      <c r="E105" s="9" t="str">
        <f t="shared" si="44"/>
        <v>○</v>
      </c>
      <c r="F105" s="9" t="str">
        <f t="shared" si="44"/>
        <v/>
      </c>
      <c r="G105" s="9" t="str">
        <f t="shared" si="44"/>
        <v>○</v>
      </c>
      <c r="H105" s="9" t="str">
        <f t="shared" si="44"/>
        <v/>
      </c>
      <c r="I105" s="9" t="str">
        <f t="shared" si="44"/>
        <v>○</v>
      </c>
      <c r="J105" s="9" t="str">
        <f t="shared" si="44"/>
        <v>○</v>
      </c>
      <c r="K105" s="9" t="str">
        <f t="shared" si="44"/>
        <v/>
      </c>
      <c r="L105" s="9" t="str">
        <f t="shared" si="44"/>
        <v/>
      </c>
      <c r="M105" s="9" t="str">
        <f t="shared" si="44"/>
        <v/>
      </c>
      <c r="N105" s="9" t="str">
        <f t="shared" si="44"/>
        <v>○</v>
      </c>
      <c r="O105" s="9" t="str">
        <f t="shared" si="44"/>
        <v/>
      </c>
      <c r="P105" s="9" t="str">
        <f t="shared" si="44"/>
        <v/>
      </c>
      <c r="Q105" s="9" t="str">
        <f t="shared" si="44"/>
        <v>○</v>
      </c>
      <c r="R105" s="9" t="str">
        <f t="shared" si="44"/>
        <v/>
      </c>
      <c r="S105" s="9" t="str">
        <f t="shared" si="44"/>
        <v/>
      </c>
      <c r="T105" s="9" t="str">
        <f t="shared" si="44"/>
        <v/>
      </c>
      <c r="U105" s="9" t="str">
        <f t="shared" si="44"/>
        <v>○</v>
      </c>
      <c r="V105" s="9" t="str">
        <f t="shared" si="44"/>
        <v>○</v>
      </c>
      <c r="W105" s="9" t="str">
        <f t="shared" si="44"/>
        <v/>
      </c>
      <c r="X105" s="9" t="str">
        <f t="shared" si="44"/>
        <v>○</v>
      </c>
      <c r="Y105" s="9" t="str">
        <f t="shared" si="44"/>
        <v/>
      </c>
      <c r="Z105" s="9" t="str">
        <f t="shared" si="44"/>
        <v/>
      </c>
      <c r="AA105" s="9" t="str">
        <f t="shared" si="44"/>
        <v/>
      </c>
      <c r="AB105" s="9" t="str">
        <f t="shared" si="44"/>
        <v>○</v>
      </c>
      <c r="AC105" s="9" t="str">
        <f t="shared" si="44"/>
        <v>○</v>
      </c>
      <c r="AD105" s="9" t="str">
        <f t="shared" si="44"/>
        <v/>
      </c>
      <c r="AE105" s="9" t="str">
        <f t="shared" si="44"/>
        <v>○</v>
      </c>
      <c r="AF105" s="9" t="str">
        <f t="shared" si="44"/>
        <v/>
      </c>
      <c r="AG105" s="9" t="str">
        <f t="shared" si="44"/>
        <v/>
      </c>
      <c r="AH105"/>
    </row>
    <row r="106" spans="2:34" ht="68.25" customHeight="1" thickBot="1" x14ac:dyDescent="0.2">
      <c r="B106" s="25" t="s">
        <v>2</v>
      </c>
      <c r="C106" s="102" t="s">
        <v>37</v>
      </c>
      <c r="D106" s="102" t="s">
        <v>38</v>
      </c>
      <c r="E106" s="102" t="s">
        <v>38</v>
      </c>
      <c r="F106" s="102"/>
      <c r="G106" s="96"/>
      <c r="H106" s="74"/>
      <c r="I106" s="74" t="s">
        <v>145</v>
      </c>
      <c r="J106" s="96" t="s">
        <v>177</v>
      </c>
      <c r="K106" s="95" t="s">
        <v>146</v>
      </c>
      <c r="L106" s="96"/>
      <c r="M106" s="96"/>
      <c r="N106" s="96"/>
      <c r="O106" s="102" t="s">
        <v>40</v>
      </c>
      <c r="P106" s="96" t="s">
        <v>148</v>
      </c>
      <c r="Q106" s="96" t="s">
        <v>149</v>
      </c>
      <c r="R106" s="96" t="s">
        <v>147</v>
      </c>
      <c r="S106" s="96" t="s">
        <v>147</v>
      </c>
      <c r="T106" s="96"/>
      <c r="U106" s="96"/>
      <c r="V106" s="96" t="s">
        <v>150</v>
      </c>
      <c r="W106" s="96" t="s">
        <v>151</v>
      </c>
      <c r="X106" s="96" t="s">
        <v>152</v>
      </c>
      <c r="Y106" s="96" t="s">
        <v>153</v>
      </c>
      <c r="Z106" s="96"/>
      <c r="AA106" s="96"/>
      <c r="AB106" s="96"/>
      <c r="AC106" s="96"/>
      <c r="AD106" s="96"/>
      <c r="AE106" s="96"/>
      <c r="AF106" s="96"/>
      <c r="AG106" s="96"/>
      <c r="AH106"/>
    </row>
    <row r="107" spans="2:34" ht="24" customHeight="1" thickBot="1" x14ac:dyDescent="0.2">
      <c r="B107" s="27" t="s">
        <v>15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30"/>
      <c r="AH107"/>
    </row>
    <row r="108" spans="2:34" ht="14.25" thickBot="1" x14ac:dyDescent="0.2"/>
    <row r="109" spans="2:34" ht="15.75" thickTop="1" thickBot="1" x14ac:dyDescent="0.2">
      <c r="B109" s="10">
        <v>2</v>
      </c>
      <c r="C109" s="4" t="s">
        <v>3</v>
      </c>
      <c r="E109" s="146" t="s">
        <v>5</v>
      </c>
      <c r="F109" s="147"/>
      <c r="G109" s="147"/>
      <c r="H109" s="32">
        <f>L109+P109</f>
        <v>11</v>
      </c>
      <c r="I109" s="33" t="s">
        <v>0</v>
      </c>
      <c r="J109" s="141" t="s">
        <v>6</v>
      </c>
      <c r="K109" s="142"/>
      <c r="L109" s="32">
        <f>COUNTIF(C114:AE114,1)</f>
        <v>4</v>
      </c>
      <c r="M109" s="33" t="s">
        <v>0</v>
      </c>
      <c r="N109" s="141" t="s">
        <v>8</v>
      </c>
      <c r="O109" s="142"/>
      <c r="P109" s="32">
        <f>COUNTIF(C114:AE114,2)</f>
        <v>7</v>
      </c>
      <c r="Q109" s="34" t="s">
        <v>0</v>
      </c>
      <c r="R109" s="35"/>
      <c r="S109" s="146" t="s">
        <v>7</v>
      </c>
      <c r="T109" s="147"/>
      <c r="U109" s="37">
        <f>Y109+AC109</f>
        <v>17</v>
      </c>
      <c r="V109" s="32" t="s">
        <v>0</v>
      </c>
      <c r="W109" s="141" t="s">
        <v>9</v>
      </c>
      <c r="X109" s="142"/>
      <c r="Y109" s="37">
        <f>COUNTIF(C114:AE114,3)</f>
        <v>9</v>
      </c>
      <c r="Z109" s="32" t="s">
        <v>0</v>
      </c>
      <c r="AA109" s="141" t="s">
        <v>10</v>
      </c>
      <c r="AB109" s="142"/>
      <c r="AC109" s="31">
        <f>COUNTIF(C114:AE114,4)</f>
        <v>8</v>
      </c>
      <c r="AD109" s="39" t="s">
        <v>0</v>
      </c>
    </row>
    <row r="110" spans="2:34" ht="20.25" customHeight="1" x14ac:dyDescent="0.15">
      <c r="B110" s="9" t="s">
        <v>0</v>
      </c>
      <c r="C110" s="9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/>
      <c r="AG110"/>
      <c r="AH110"/>
    </row>
    <row r="111" spans="2:34" ht="15" hidden="1" customHeight="1" x14ac:dyDescent="0.15">
      <c r="C111" s="3">
        <f t="shared" ref="C111:AD111" si="45">DATE($B$98,$B109,C110)</f>
        <v>45689</v>
      </c>
      <c r="D111" s="3">
        <f t="shared" si="45"/>
        <v>45690</v>
      </c>
      <c r="E111" s="3">
        <f t="shared" si="45"/>
        <v>45691</v>
      </c>
      <c r="F111" s="3">
        <f t="shared" si="45"/>
        <v>45692</v>
      </c>
      <c r="G111" s="3">
        <f t="shared" si="45"/>
        <v>45693</v>
      </c>
      <c r="H111" s="3">
        <f t="shared" si="45"/>
        <v>45694</v>
      </c>
      <c r="I111" s="3">
        <f t="shared" si="45"/>
        <v>45695</v>
      </c>
      <c r="J111" s="3">
        <f t="shared" si="45"/>
        <v>45696</v>
      </c>
      <c r="K111" s="3">
        <f t="shared" si="45"/>
        <v>45697</v>
      </c>
      <c r="L111" s="3">
        <f t="shared" si="45"/>
        <v>45698</v>
      </c>
      <c r="M111" s="3">
        <f t="shared" si="45"/>
        <v>45699</v>
      </c>
      <c r="N111" s="3">
        <f t="shared" si="45"/>
        <v>45700</v>
      </c>
      <c r="O111" s="3">
        <f t="shared" si="45"/>
        <v>45701</v>
      </c>
      <c r="P111" s="3">
        <f t="shared" si="45"/>
        <v>45702</v>
      </c>
      <c r="Q111" s="3">
        <f t="shared" si="45"/>
        <v>45703</v>
      </c>
      <c r="R111" s="3">
        <f t="shared" si="45"/>
        <v>45704</v>
      </c>
      <c r="S111" s="3">
        <f t="shared" si="45"/>
        <v>45705</v>
      </c>
      <c r="T111" s="3">
        <f t="shared" si="45"/>
        <v>45706</v>
      </c>
      <c r="U111" s="3">
        <f t="shared" si="45"/>
        <v>45707</v>
      </c>
      <c r="V111" s="3">
        <f t="shared" si="45"/>
        <v>45708</v>
      </c>
      <c r="W111" s="3">
        <f t="shared" si="45"/>
        <v>45709</v>
      </c>
      <c r="X111" s="3">
        <f t="shared" si="45"/>
        <v>45710</v>
      </c>
      <c r="Y111" s="3">
        <f t="shared" si="45"/>
        <v>45711</v>
      </c>
      <c r="Z111" s="3">
        <f t="shared" si="45"/>
        <v>45712</v>
      </c>
      <c r="AA111" s="3">
        <f t="shared" si="45"/>
        <v>45713</v>
      </c>
      <c r="AB111" s="3">
        <f t="shared" si="45"/>
        <v>45714</v>
      </c>
      <c r="AC111" s="3">
        <f t="shared" si="45"/>
        <v>45715</v>
      </c>
      <c r="AD111" s="3">
        <f t="shared" si="45"/>
        <v>45716</v>
      </c>
      <c r="AE111" s="3"/>
      <c r="AF111"/>
      <c r="AG111"/>
      <c r="AH111"/>
    </row>
    <row r="112" spans="2:34" ht="15" hidden="1" customHeight="1" x14ac:dyDescent="0.15">
      <c r="C112" s="1">
        <f t="shared" ref="C112:AD112" si="46">WEEKDAY(C111,2)</f>
        <v>6</v>
      </c>
      <c r="D112" s="1">
        <f t="shared" si="46"/>
        <v>7</v>
      </c>
      <c r="E112" s="1">
        <f t="shared" si="46"/>
        <v>1</v>
      </c>
      <c r="F112" s="1">
        <f t="shared" si="46"/>
        <v>2</v>
      </c>
      <c r="G112" s="1">
        <f t="shared" si="46"/>
        <v>3</v>
      </c>
      <c r="H112" s="1">
        <f t="shared" si="46"/>
        <v>4</v>
      </c>
      <c r="I112" s="1">
        <f t="shared" si="46"/>
        <v>5</v>
      </c>
      <c r="J112" s="1">
        <f t="shared" si="46"/>
        <v>6</v>
      </c>
      <c r="K112" s="1">
        <f t="shared" si="46"/>
        <v>7</v>
      </c>
      <c r="L112" s="1">
        <f t="shared" si="46"/>
        <v>1</v>
      </c>
      <c r="M112" s="1">
        <f t="shared" si="46"/>
        <v>2</v>
      </c>
      <c r="N112" s="1">
        <f t="shared" si="46"/>
        <v>3</v>
      </c>
      <c r="O112" s="1">
        <f t="shared" si="46"/>
        <v>4</v>
      </c>
      <c r="P112" s="1">
        <f t="shared" si="46"/>
        <v>5</v>
      </c>
      <c r="Q112" s="1">
        <f t="shared" si="46"/>
        <v>6</v>
      </c>
      <c r="R112" s="1">
        <f t="shared" si="46"/>
        <v>7</v>
      </c>
      <c r="S112" s="1">
        <f t="shared" si="46"/>
        <v>1</v>
      </c>
      <c r="T112" s="1">
        <f t="shared" si="46"/>
        <v>2</v>
      </c>
      <c r="U112" s="1">
        <f t="shared" si="46"/>
        <v>3</v>
      </c>
      <c r="V112" s="1">
        <f t="shared" si="46"/>
        <v>4</v>
      </c>
      <c r="W112" s="1">
        <f t="shared" si="46"/>
        <v>5</v>
      </c>
      <c r="X112" s="1">
        <f t="shared" si="46"/>
        <v>6</v>
      </c>
      <c r="Y112" s="1">
        <f t="shared" si="46"/>
        <v>7</v>
      </c>
      <c r="Z112" s="1">
        <f t="shared" si="46"/>
        <v>1</v>
      </c>
      <c r="AA112" s="1">
        <f t="shared" si="46"/>
        <v>2</v>
      </c>
      <c r="AB112" s="1">
        <f t="shared" si="46"/>
        <v>3</v>
      </c>
      <c r="AC112" s="1">
        <f t="shared" si="46"/>
        <v>4</v>
      </c>
      <c r="AD112" s="1">
        <f t="shared" si="46"/>
        <v>5</v>
      </c>
      <c r="AF112"/>
      <c r="AG112"/>
      <c r="AH112"/>
    </row>
    <row r="113" spans="2:34" ht="22.5" customHeight="1" x14ac:dyDescent="0.15">
      <c r="B113" s="7" t="s">
        <v>1</v>
      </c>
      <c r="C113" s="9" t="str">
        <f t="shared" ref="C113:AD113" si="47">CHOOSE(WEEKDAY(C111),"日","月","火","水","木","金","土")</f>
        <v>土</v>
      </c>
      <c r="D113" s="9" t="str">
        <f t="shared" si="47"/>
        <v>日</v>
      </c>
      <c r="E113" s="9" t="str">
        <f t="shared" si="47"/>
        <v>月</v>
      </c>
      <c r="F113" s="9" t="str">
        <f t="shared" si="47"/>
        <v>火</v>
      </c>
      <c r="G113" s="9" t="str">
        <f t="shared" si="47"/>
        <v>水</v>
      </c>
      <c r="H113" s="9" t="str">
        <f t="shared" si="47"/>
        <v>木</v>
      </c>
      <c r="I113" s="9" t="str">
        <f t="shared" si="47"/>
        <v>金</v>
      </c>
      <c r="J113" s="9" t="str">
        <f t="shared" si="47"/>
        <v>土</v>
      </c>
      <c r="K113" s="9" t="str">
        <f t="shared" si="47"/>
        <v>日</v>
      </c>
      <c r="L113" s="9" t="str">
        <f t="shared" si="47"/>
        <v>月</v>
      </c>
      <c r="M113" s="9" t="str">
        <f t="shared" si="47"/>
        <v>火</v>
      </c>
      <c r="N113" s="9" t="str">
        <f t="shared" si="47"/>
        <v>水</v>
      </c>
      <c r="O113" s="9" t="str">
        <f t="shared" si="47"/>
        <v>木</v>
      </c>
      <c r="P113" s="9" t="str">
        <f t="shared" si="47"/>
        <v>金</v>
      </c>
      <c r="Q113" s="9" t="str">
        <f t="shared" si="47"/>
        <v>土</v>
      </c>
      <c r="R113" s="9" t="str">
        <f t="shared" si="47"/>
        <v>日</v>
      </c>
      <c r="S113" s="9" t="str">
        <f t="shared" si="47"/>
        <v>月</v>
      </c>
      <c r="T113" s="9" t="str">
        <f t="shared" si="47"/>
        <v>火</v>
      </c>
      <c r="U113" s="9" t="str">
        <f t="shared" si="47"/>
        <v>水</v>
      </c>
      <c r="V113" s="9" t="str">
        <f t="shared" si="47"/>
        <v>木</v>
      </c>
      <c r="W113" s="9" t="str">
        <f t="shared" si="47"/>
        <v>金</v>
      </c>
      <c r="X113" s="9" t="str">
        <f t="shared" si="47"/>
        <v>土</v>
      </c>
      <c r="Y113" s="9" t="str">
        <f t="shared" si="47"/>
        <v>日</v>
      </c>
      <c r="Z113" s="9" t="str">
        <f t="shared" si="47"/>
        <v>月</v>
      </c>
      <c r="AA113" s="9" t="str">
        <f t="shared" si="47"/>
        <v>火</v>
      </c>
      <c r="AB113" s="9" t="str">
        <f t="shared" si="47"/>
        <v>水</v>
      </c>
      <c r="AC113" s="9" t="str">
        <f t="shared" si="47"/>
        <v>木</v>
      </c>
      <c r="AD113" s="9" t="str">
        <f t="shared" si="47"/>
        <v>金</v>
      </c>
      <c r="AE113" s="9" t="s">
        <v>80</v>
      </c>
      <c r="AF113"/>
      <c r="AG113"/>
      <c r="AH113"/>
    </row>
    <row r="114" spans="2:34" ht="24" customHeight="1" x14ac:dyDescent="0.15">
      <c r="B114" s="24" t="s">
        <v>14</v>
      </c>
      <c r="C114" s="9">
        <v>1</v>
      </c>
      <c r="D114" s="9">
        <v>2</v>
      </c>
      <c r="E114" s="9">
        <v>4</v>
      </c>
      <c r="F114" s="9">
        <v>3</v>
      </c>
      <c r="G114" s="9">
        <v>4</v>
      </c>
      <c r="H114" s="9">
        <v>2</v>
      </c>
      <c r="I114" s="9">
        <v>3</v>
      </c>
      <c r="J114" s="9">
        <v>1</v>
      </c>
      <c r="K114" s="9">
        <v>2</v>
      </c>
      <c r="L114" s="9">
        <v>4</v>
      </c>
      <c r="M114" s="9">
        <v>2</v>
      </c>
      <c r="N114" s="9">
        <v>4</v>
      </c>
      <c r="O114" s="9">
        <v>3</v>
      </c>
      <c r="P114" s="9">
        <v>3</v>
      </c>
      <c r="Q114" s="9">
        <v>1</v>
      </c>
      <c r="R114" s="9">
        <v>2</v>
      </c>
      <c r="S114" s="9">
        <v>4</v>
      </c>
      <c r="T114" s="9">
        <v>3</v>
      </c>
      <c r="U114" s="9">
        <v>4</v>
      </c>
      <c r="V114" s="9">
        <v>3</v>
      </c>
      <c r="W114" s="9">
        <v>3</v>
      </c>
      <c r="X114" s="9">
        <v>1</v>
      </c>
      <c r="Y114" s="9">
        <v>2</v>
      </c>
      <c r="Z114" s="9">
        <v>2</v>
      </c>
      <c r="AA114" s="9">
        <v>4</v>
      </c>
      <c r="AB114" s="9">
        <v>4</v>
      </c>
      <c r="AC114" s="9">
        <v>3</v>
      </c>
      <c r="AD114" s="9">
        <v>3</v>
      </c>
      <c r="AE114" s="9"/>
      <c r="AF114"/>
      <c r="AG114"/>
      <c r="AH114"/>
    </row>
    <row r="115" spans="2:34" ht="24" customHeight="1" x14ac:dyDescent="0.15">
      <c r="B115" s="24" t="s">
        <v>13</v>
      </c>
      <c r="C115" s="9" t="str">
        <f t="shared" ref="C115:AE115" si="48">IF(C114=4,"○",IF(C114=2,"○",""))</f>
        <v/>
      </c>
      <c r="D115" s="9" t="str">
        <f t="shared" si="48"/>
        <v>○</v>
      </c>
      <c r="E115" s="9" t="str">
        <f t="shared" si="48"/>
        <v>○</v>
      </c>
      <c r="F115" s="9" t="str">
        <f t="shared" si="48"/>
        <v/>
      </c>
      <c r="G115" s="9" t="str">
        <f t="shared" si="48"/>
        <v>○</v>
      </c>
      <c r="H115" s="9" t="str">
        <f t="shared" si="48"/>
        <v>○</v>
      </c>
      <c r="I115" s="9" t="str">
        <f t="shared" si="48"/>
        <v/>
      </c>
      <c r="J115" s="9" t="str">
        <f t="shared" si="48"/>
        <v/>
      </c>
      <c r="K115" s="9" t="str">
        <f t="shared" si="48"/>
        <v>○</v>
      </c>
      <c r="L115" s="9" t="str">
        <f t="shared" si="48"/>
        <v>○</v>
      </c>
      <c r="M115" s="9" t="str">
        <f t="shared" si="48"/>
        <v>○</v>
      </c>
      <c r="N115" s="9" t="str">
        <f t="shared" si="48"/>
        <v>○</v>
      </c>
      <c r="O115" s="9" t="str">
        <f t="shared" si="48"/>
        <v/>
      </c>
      <c r="P115" s="9" t="str">
        <f t="shared" si="48"/>
        <v/>
      </c>
      <c r="Q115" s="9" t="str">
        <f t="shared" si="48"/>
        <v/>
      </c>
      <c r="R115" s="9" t="str">
        <f t="shared" si="48"/>
        <v>○</v>
      </c>
      <c r="S115" s="9" t="str">
        <f t="shared" si="48"/>
        <v>○</v>
      </c>
      <c r="T115" s="9" t="str">
        <f t="shared" si="48"/>
        <v/>
      </c>
      <c r="U115" s="9" t="str">
        <f t="shared" si="48"/>
        <v>○</v>
      </c>
      <c r="V115" s="9" t="str">
        <f t="shared" si="48"/>
        <v/>
      </c>
      <c r="W115" s="9" t="str">
        <f t="shared" si="48"/>
        <v/>
      </c>
      <c r="X115" s="9" t="str">
        <f t="shared" si="48"/>
        <v/>
      </c>
      <c r="Y115" s="9" t="str">
        <f t="shared" si="48"/>
        <v>○</v>
      </c>
      <c r="Z115" s="9" t="str">
        <f t="shared" si="48"/>
        <v>○</v>
      </c>
      <c r="AA115" s="9" t="str">
        <f t="shared" si="48"/>
        <v>○</v>
      </c>
      <c r="AB115" s="9" t="str">
        <f t="shared" si="48"/>
        <v>○</v>
      </c>
      <c r="AC115" s="9" t="str">
        <f t="shared" si="48"/>
        <v/>
      </c>
      <c r="AD115" s="9" t="str">
        <f t="shared" si="48"/>
        <v/>
      </c>
      <c r="AE115" s="9" t="str">
        <f t="shared" si="48"/>
        <v/>
      </c>
      <c r="AF115"/>
      <c r="AG115"/>
      <c r="AH115"/>
    </row>
    <row r="116" spans="2:34" ht="68.25" customHeight="1" thickBot="1" x14ac:dyDescent="0.2">
      <c r="B116" s="25" t="s">
        <v>2</v>
      </c>
      <c r="C116" s="95"/>
      <c r="D116" s="95"/>
      <c r="E116" s="96" t="s">
        <v>56</v>
      </c>
      <c r="F116" s="96" t="s">
        <v>56</v>
      </c>
      <c r="G116" s="96" t="s">
        <v>56</v>
      </c>
      <c r="H116" s="109" t="s">
        <v>120</v>
      </c>
      <c r="I116" s="109"/>
      <c r="J116" s="109"/>
      <c r="K116" s="109"/>
      <c r="L116" s="109"/>
      <c r="M116" s="109" t="s">
        <v>154</v>
      </c>
      <c r="N116" s="96" t="s">
        <v>57</v>
      </c>
      <c r="O116" s="96" t="s">
        <v>155</v>
      </c>
      <c r="P116" s="96"/>
      <c r="Q116" s="95"/>
      <c r="R116" s="95"/>
      <c r="S116" s="95"/>
      <c r="T116" s="95"/>
      <c r="U116" s="95"/>
      <c r="V116" s="95"/>
      <c r="W116" s="95"/>
      <c r="X116" s="95"/>
      <c r="Y116" s="109" t="s">
        <v>178</v>
      </c>
      <c r="Z116" s="109" t="s">
        <v>127</v>
      </c>
      <c r="AA116" s="96" t="s">
        <v>143</v>
      </c>
      <c r="AB116" s="96"/>
      <c r="AC116" s="95" t="s">
        <v>158</v>
      </c>
      <c r="AD116" s="95" t="s">
        <v>159</v>
      </c>
      <c r="AE116" s="95"/>
      <c r="AF116"/>
      <c r="AG116"/>
      <c r="AH116"/>
    </row>
    <row r="117" spans="2:34" ht="24" customHeight="1" thickBot="1" x14ac:dyDescent="0.2">
      <c r="B117" s="27" t="s">
        <v>15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/>
      <c r="AG117"/>
      <c r="AH117"/>
    </row>
    <row r="118" spans="2:34" ht="14.25" thickBot="1" x14ac:dyDescent="0.2"/>
    <row r="119" spans="2:34" ht="15.75" thickTop="1" thickBot="1" x14ac:dyDescent="0.2">
      <c r="B119" s="10">
        <v>3</v>
      </c>
      <c r="C119" s="4" t="s">
        <v>3</v>
      </c>
      <c r="E119" s="146" t="s">
        <v>5</v>
      </c>
      <c r="F119" s="147"/>
      <c r="G119" s="147"/>
      <c r="H119" s="32">
        <f>L119+P119</f>
        <v>11</v>
      </c>
      <c r="I119" s="33" t="s">
        <v>0</v>
      </c>
      <c r="J119" s="141" t="s">
        <v>6</v>
      </c>
      <c r="K119" s="142"/>
      <c r="L119" s="32">
        <f>COUNTIF(C124:AF124,1)</f>
        <v>6</v>
      </c>
      <c r="M119" s="33" t="s">
        <v>0</v>
      </c>
      <c r="N119" s="141" t="s">
        <v>8</v>
      </c>
      <c r="O119" s="142"/>
      <c r="P119" s="32">
        <f>COUNTIF(C124:AG124,2)</f>
        <v>5</v>
      </c>
      <c r="Q119" s="34" t="s">
        <v>0</v>
      </c>
      <c r="R119" s="35"/>
      <c r="S119" s="146" t="s">
        <v>7</v>
      </c>
      <c r="T119" s="147"/>
      <c r="U119" s="37">
        <f>Y119+AC119</f>
        <v>20</v>
      </c>
      <c r="V119" s="32" t="s">
        <v>0</v>
      </c>
      <c r="W119" s="141" t="s">
        <v>9</v>
      </c>
      <c r="X119" s="142"/>
      <c r="Y119" s="37">
        <f>COUNTIF(C124:AG124,3)</f>
        <v>10</v>
      </c>
      <c r="Z119" s="32" t="s">
        <v>0</v>
      </c>
      <c r="AA119" s="141" t="s">
        <v>10</v>
      </c>
      <c r="AB119" s="142"/>
      <c r="AC119" s="31">
        <f>COUNTIF(C124:AG124,4)</f>
        <v>10</v>
      </c>
      <c r="AD119" s="39" t="s">
        <v>0</v>
      </c>
    </row>
    <row r="120" spans="2:34" ht="20.25" customHeight="1" x14ac:dyDescent="0.15">
      <c r="B120" s="9" t="s">
        <v>0</v>
      </c>
      <c r="C120" s="9">
        <v>1</v>
      </c>
      <c r="D120" s="7">
        <v>2</v>
      </c>
      <c r="E120" s="7">
        <v>3</v>
      </c>
      <c r="F120" s="7">
        <v>4</v>
      </c>
      <c r="G120" s="7">
        <v>5</v>
      </c>
      <c r="H120" s="7">
        <v>6</v>
      </c>
      <c r="I120" s="7">
        <v>7</v>
      </c>
      <c r="J120" s="7">
        <v>8</v>
      </c>
      <c r="K120" s="7">
        <v>9</v>
      </c>
      <c r="L120" s="7">
        <v>10</v>
      </c>
      <c r="M120" s="7">
        <v>11</v>
      </c>
      <c r="N120" s="7">
        <v>12</v>
      </c>
      <c r="O120" s="7">
        <v>13</v>
      </c>
      <c r="P120" s="7">
        <v>14</v>
      </c>
      <c r="Q120" s="7">
        <v>15</v>
      </c>
      <c r="R120" s="7">
        <v>16</v>
      </c>
      <c r="S120" s="7">
        <v>17</v>
      </c>
      <c r="T120" s="7">
        <v>18</v>
      </c>
      <c r="U120" s="7">
        <v>19</v>
      </c>
      <c r="V120" s="7">
        <v>20</v>
      </c>
      <c r="W120" s="7">
        <v>21</v>
      </c>
      <c r="X120" s="7">
        <v>22</v>
      </c>
      <c r="Y120" s="7">
        <v>23</v>
      </c>
      <c r="Z120" s="7">
        <v>24</v>
      </c>
      <c r="AA120" s="7">
        <v>25</v>
      </c>
      <c r="AB120" s="7">
        <v>26</v>
      </c>
      <c r="AC120" s="7">
        <v>27</v>
      </c>
      <c r="AD120" s="7">
        <v>28</v>
      </c>
      <c r="AE120" s="7">
        <v>29</v>
      </c>
      <c r="AF120" s="7">
        <v>30</v>
      </c>
      <c r="AG120" s="7">
        <v>31</v>
      </c>
      <c r="AH120"/>
    </row>
    <row r="121" spans="2:34" ht="15" hidden="1" customHeight="1" x14ac:dyDescent="0.15">
      <c r="C121" s="3">
        <f t="shared" ref="C121:AG121" si="49">DATE($B$98,$B119,C120)</f>
        <v>45717</v>
      </c>
      <c r="D121" s="3">
        <f t="shared" si="49"/>
        <v>45718</v>
      </c>
      <c r="E121" s="3">
        <f t="shared" si="49"/>
        <v>45719</v>
      </c>
      <c r="F121" s="3">
        <f t="shared" si="49"/>
        <v>45720</v>
      </c>
      <c r="G121" s="3">
        <f t="shared" si="49"/>
        <v>45721</v>
      </c>
      <c r="H121" s="3">
        <f t="shared" si="49"/>
        <v>45722</v>
      </c>
      <c r="I121" s="3">
        <f t="shared" si="49"/>
        <v>45723</v>
      </c>
      <c r="J121" s="3">
        <f t="shared" si="49"/>
        <v>45724</v>
      </c>
      <c r="K121" s="3">
        <f t="shared" si="49"/>
        <v>45725</v>
      </c>
      <c r="L121" s="3">
        <f t="shared" si="49"/>
        <v>45726</v>
      </c>
      <c r="M121" s="3">
        <f t="shared" si="49"/>
        <v>45727</v>
      </c>
      <c r="N121" s="3">
        <f t="shared" si="49"/>
        <v>45728</v>
      </c>
      <c r="O121" s="3">
        <f t="shared" si="49"/>
        <v>45729</v>
      </c>
      <c r="P121" s="3">
        <f t="shared" si="49"/>
        <v>45730</v>
      </c>
      <c r="Q121" s="3">
        <f t="shared" si="49"/>
        <v>45731</v>
      </c>
      <c r="R121" s="3">
        <f t="shared" si="49"/>
        <v>45732</v>
      </c>
      <c r="S121" s="3">
        <f t="shared" si="49"/>
        <v>45733</v>
      </c>
      <c r="T121" s="3">
        <f t="shared" si="49"/>
        <v>45734</v>
      </c>
      <c r="U121" s="3">
        <f t="shared" si="49"/>
        <v>45735</v>
      </c>
      <c r="V121" s="3">
        <f t="shared" si="49"/>
        <v>45736</v>
      </c>
      <c r="W121" s="3">
        <f t="shared" si="49"/>
        <v>45737</v>
      </c>
      <c r="X121" s="3">
        <f t="shared" si="49"/>
        <v>45738</v>
      </c>
      <c r="Y121" s="3">
        <f t="shared" si="49"/>
        <v>45739</v>
      </c>
      <c r="Z121" s="3">
        <f t="shared" si="49"/>
        <v>45740</v>
      </c>
      <c r="AA121" s="3">
        <f t="shared" si="49"/>
        <v>45741</v>
      </c>
      <c r="AB121" s="3">
        <f t="shared" si="49"/>
        <v>45742</v>
      </c>
      <c r="AC121" s="3">
        <f t="shared" si="49"/>
        <v>45743</v>
      </c>
      <c r="AD121" s="3">
        <f t="shared" si="49"/>
        <v>45744</v>
      </c>
      <c r="AE121" s="3">
        <f t="shared" si="49"/>
        <v>45745</v>
      </c>
      <c r="AF121" s="3">
        <f t="shared" si="49"/>
        <v>45746</v>
      </c>
      <c r="AG121" s="3">
        <f t="shared" si="49"/>
        <v>45747</v>
      </c>
      <c r="AH121"/>
    </row>
    <row r="122" spans="2:34" ht="15" hidden="1" customHeight="1" x14ac:dyDescent="0.15">
      <c r="C122" s="1">
        <f t="shared" ref="C122:AG122" si="50">WEEKDAY(C121,2)</f>
        <v>6</v>
      </c>
      <c r="D122" s="1">
        <f t="shared" si="50"/>
        <v>7</v>
      </c>
      <c r="E122" s="1">
        <f t="shared" si="50"/>
        <v>1</v>
      </c>
      <c r="F122" s="1">
        <f t="shared" si="50"/>
        <v>2</v>
      </c>
      <c r="G122" s="1">
        <f t="shared" si="50"/>
        <v>3</v>
      </c>
      <c r="H122" s="1">
        <f t="shared" si="50"/>
        <v>4</v>
      </c>
      <c r="I122" s="1">
        <f t="shared" si="50"/>
        <v>5</v>
      </c>
      <c r="J122" s="1">
        <f t="shared" si="50"/>
        <v>6</v>
      </c>
      <c r="K122" s="1">
        <f t="shared" si="50"/>
        <v>7</v>
      </c>
      <c r="L122" s="1">
        <f t="shared" si="50"/>
        <v>1</v>
      </c>
      <c r="M122" s="1">
        <f t="shared" si="50"/>
        <v>2</v>
      </c>
      <c r="N122" s="1">
        <f t="shared" si="50"/>
        <v>3</v>
      </c>
      <c r="O122" s="1">
        <f t="shared" si="50"/>
        <v>4</v>
      </c>
      <c r="P122" s="1">
        <f t="shared" si="50"/>
        <v>5</v>
      </c>
      <c r="Q122" s="1">
        <f t="shared" si="50"/>
        <v>6</v>
      </c>
      <c r="R122" s="1">
        <f t="shared" si="50"/>
        <v>7</v>
      </c>
      <c r="S122" s="1">
        <f t="shared" si="50"/>
        <v>1</v>
      </c>
      <c r="T122" s="1">
        <f t="shared" si="50"/>
        <v>2</v>
      </c>
      <c r="U122" s="1">
        <f t="shared" si="50"/>
        <v>3</v>
      </c>
      <c r="V122" s="1">
        <f t="shared" si="50"/>
        <v>4</v>
      </c>
      <c r="W122" s="1">
        <f t="shared" si="50"/>
        <v>5</v>
      </c>
      <c r="X122" s="1">
        <f t="shared" si="50"/>
        <v>6</v>
      </c>
      <c r="Y122" s="1">
        <f t="shared" si="50"/>
        <v>7</v>
      </c>
      <c r="Z122" s="1">
        <f t="shared" si="50"/>
        <v>1</v>
      </c>
      <c r="AA122" s="1">
        <f t="shared" si="50"/>
        <v>2</v>
      </c>
      <c r="AB122" s="1">
        <f t="shared" si="50"/>
        <v>3</v>
      </c>
      <c r="AC122" s="1">
        <f t="shared" si="50"/>
        <v>4</v>
      </c>
      <c r="AD122" s="1">
        <f t="shared" si="50"/>
        <v>5</v>
      </c>
      <c r="AE122" s="1">
        <f t="shared" si="50"/>
        <v>6</v>
      </c>
      <c r="AF122" s="1">
        <f t="shared" si="50"/>
        <v>7</v>
      </c>
      <c r="AG122" s="1">
        <f t="shared" si="50"/>
        <v>1</v>
      </c>
      <c r="AH122"/>
    </row>
    <row r="123" spans="2:34" ht="22.5" customHeight="1" x14ac:dyDescent="0.15">
      <c r="B123" s="7" t="s">
        <v>1</v>
      </c>
      <c r="C123" s="9" t="str">
        <f t="shared" ref="C123:AG123" si="51">CHOOSE(WEEKDAY(C121),"日","月","火","水","木","金","土")</f>
        <v>土</v>
      </c>
      <c r="D123" s="9" t="str">
        <f t="shared" si="51"/>
        <v>日</v>
      </c>
      <c r="E123" s="9" t="str">
        <f t="shared" si="51"/>
        <v>月</v>
      </c>
      <c r="F123" s="9" t="str">
        <f t="shared" si="51"/>
        <v>火</v>
      </c>
      <c r="G123" s="9" t="str">
        <f t="shared" si="51"/>
        <v>水</v>
      </c>
      <c r="H123" s="9" t="str">
        <f t="shared" si="51"/>
        <v>木</v>
      </c>
      <c r="I123" s="9" t="str">
        <f t="shared" si="51"/>
        <v>金</v>
      </c>
      <c r="J123" s="9" t="str">
        <f t="shared" si="51"/>
        <v>土</v>
      </c>
      <c r="K123" s="9" t="str">
        <f t="shared" si="51"/>
        <v>日</v>
      </c>
      <c r="L123" s="9" t="str">
        <f t="shared" si="51"/>
        <v>月</v>
      </c>
      <c r="M123" s="9" t="str">
        <f t="shared" si="51"/>
        <v>火</v>
      </c>
      <c r="N123" s="9" t="str">
        <f t="shared" si="51"/>
        <v>水</v>
      </c>
      <c r="O123" s="9" t="str">
        <f t="shared" si="51"/>
        <v>木</v>
      </c>
      <c r="P123" s="9" t="str">
        <f t="shared" si="51"/>
        <v>金</v>
      </c>
      <c r="Q123" s="9" t="str">
        <f t="shared" si="51"/>
        <v>土</v>
      </c>
      <c r="R123" s="9" t="str">
        <f t="shared" si="51"/>
        <v>日</v>
      </c>
      <c r="S123" s="9" t="str">
        <f t="shared" si="51"/>
        <v>月</v>
      </c>
      <c r="T123" s="9" t="str">
        <f t="shared" si="51"/>
        <v>火</v>
      </c>
      <c r="U123" s="9" t="str">
        <f t="shared" si="51"/>
        <v>水</v>
      </c>
      <c r="V123" s="9" t="str">
        <f t="shared" si="51"/>
        <v>木</v>
      </c>
      <c r="W123" s="9" t="str">
        <f t="shared" si="51"/>
        <v>金</v>
      </c>
      <c r="X123" s="9" t="str">
        <f t="shared" si="51"/>
        <v>土</v>
      </c>
      <c r="Y123" s="9" t="str">
        <f t="shared" si="51"/>
        <v>日</v>
      </c>
      <c r="Z123" s="9" t="str">
        <f t="shared" si="51"/>
        <v>月</v>
      </c>
      <c r="AA123" s="9" t="str">
        <f t="shared" si="51"/>
        <v>火</v>
      </c>
      <c r="AB123" s="9" t="str">
        <f t="shared" si="51"/>
        <v>水</v>
      </c>
      <c r="AC123" s="9" t="str">
        <f t="shared" si="51"/>
        <v>木</v>
      </c>
      <c r="AD123" s="9" t="str">
        <f t="shared" si="51"/>
        <v>金</v>
      </c>
      <c r="AE123" s="9" t="str">
        <f t="shared" si="51"/>
        <v>土</v>
      </c>
      <c r="AF123" s="9" t="str">
        <f t="shared" si="51"/>
        <v>日</v>
      </c>
      <c r="AG123" s="9" t="str">
        <f t="shared" si="51"/>
        <v>月</v>
      </c>
      <c r="AH123"/>
    </row>
    <row r="124" spans="2:34" ht="24" customHeight="1" x14ac:dyDescent="0.15">
      <c r="B124" s="24" t="s">
        <v>14</v>
      </c>
      <c r="C124" s="9">
        <v>1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1</v>
      </c>
      <c r="K124" s="9">
        <v>2</v>
      </c>
      <c r="L124" s="9">
        <v>4</v>
      </c>
      <c r="M124" s="9">
        <v>4</v>
      </c>
      <c r="N124" s="9">
        <v>4</v>
      </c>
      <c r="O124" s="9">
        <v>3</v>
      </c>
      <c r="P124" s="9">
        <v>3</v>
      </c>
      <c r="Q124" s="9">
        <v>1</v>
      </c>
      <c r="R124" s="9">
        <v>2</v>
      </c>
      <c r="S124" s="9">
        <v>4</v>
      </c>
      <c r="T124" s="9">
        <v>3</v>
      </c>
      <c r="U124" s="9">
        <v>4</v>
      </c>
      <c r="V124" s="9">
        <v>1</v>
      </c>
      <c r="W124" s="9">
        <v>3</v>
      </c>
      <c r="X124" s="9">
        <v>1</v>
      </c>
      <c r="Y124" s="9">
        <v>2</v>
      </c>
      <c r="Z124" s="9">
        <v>4</v>
      </c>
      <c r="AA124" s="9">
        <v>3</v>
      </c>
      <c r="AB124" s="9">
        <v>4</v>
      </c>
      <c r="AC124" s="9">
        <v>3</v>
      </c>
      <c r="AD124" s="9">
        <v>3</v>
      </c>
      <c r="AE124" s="9">
        <v>1</v>
      </c>
      <c r="AF124" s="9">
        <v>2</v>
      </c>
      <c r="AG124" s="9">
        <v>4</v>
      </c>
      <c r="AH124"/>
    </row>
    <row r="125" spans="2:34" ht="24" customHeight="1" x14ac:dyDescent="0.15">
      <c r="B125" s="24" t="s">
        <v>13</v>
      </c>
      <c r="C125" s="9" t="str">
        <f t="shared" ref="C125:AG125" si="52">IF(C124=4,"○",IF(C124=2,"○",""))</f>
        <v/>
      </c>
      <c r="D125" s="9" t="str">
        <f t="shared" si="52"/>
        <v>○</v>
      </c>
      <c r="E125" s="9" t="str">
        <f t="shared" si="52"/>
        <v>○</v>
      </c>
      <c r="F125" s="9" t="str">
        <f t="shared" si="52"/>
        <v/>
      </c>
      <c r="G125" s="9" t="str">
        <f t="shared" si="52"/>
        <v>○</v>
      </c>
      <c r="H125" s="9" t="str">
        <f t="shared" si="52"/>
        <v/>
      </c>
      <c r="I125" s="9" t="str">
        <f t="shared" si="52"/>
        <v/>
      </c>
      <c r="J125" s="9" t="str">
        <f t="shared" si="52"/>
        <v/>
      </c>
      <c r="K125" s="9" t="str">
        <f t="shared" si="52"/>
        <v>○</v>
      </c>
      <c r="L125" s="9" t="str">
        <f t="shared" si="52"/>
        <v>○</v>
      </c>
      <c r="M125" s="9" t="str">
        <f t="shared" si="52"/>
        <v>○</v>
      </c>
      <c r="N125" s="9" t="str">
        <f t="shared" si="52"/>
        <v>○</v>
      </c>
      <c r="O125" s="9" t="str">
        <f t="shared" si="52"/>
        <v/>
      </c>
      <c r="P125" s="9" t="str">
        <f t="shared" si="52"/>
        <v/>
      </c>
      <c r="Q125" s="9" t="str">
        <f t="shared" si="52"/>
        <v/>
      </c>
      <c r="R125" s="9" t="str">
        <f t="shared" si="52"/>
        <v>○</v>
      </c>
      <c r="S125" s="9" t="str">
        <f t="shared" si="52"/>
        <v>○</v>
      </c>
      <c r="T125" s="9" t="str">
        <f t="shared" si="52"/>
        <v/>
      </c>
      <c r="U125" s="9" t="str">
        <f t="shared" si="52"/>
        <v>○</v>
      </c>
      <c r="V125" s="9" t="str">
        <f t="shared" si="52"/>
        <v/>
      </c>
      <c r="W125" s="9" t="str">
        <f t="shared" si="52"/>
        <v/>
      </c>
      <c r="X125" s="9" t="str">
        <f t="shared" si="52"/>
        <v/>
      </c>
      <c r="Y125" s="9" t="str">
        <f t="shared" si="52"/>
        <v>○</v>
      </c>
      <c r="Z125" s="9" t="str">
        <f t="shared" si="52"/>
        <v>○</v>
      </c>
      <c r="AA125" s="9" t="str">
        <f t="shared" si="52"/>
        <v/>
      </c>
      <c r="AB125" s="9" t="str">
        <f t="shared" si="52"/>
        <v>○</v>
      </c>
      <c r="AC125" s="9" t="str">
        <f t="shared" si="52"/>
        <v/>
      </c>
      <c r="AD125" s="9" t="str">
        <f t="shared" si="52"/>
        <v/>
      </c>
      <c r="AE125" s="9" t="str">
        <f t="shared" si="52"/>
        <v/>
      </c>
      <c r="AF125" s="9" t="str">
        <f t="shared" si="52"/>
        <v>○</v>
      </c>
      <c r="AG125" s="9" t="str">
        <f t="shared" si="52"/>
        <v>○</v>
      </c>
      <c r="AH125"/>
    </row>
    <row r="126" spans="2:34" ht="68.25" customHeight="1" thickBot="1" x14ac:dyDescent="0.2">
      <c r="B126" s="25" t="s">
        <v>2</v>
      </c>
      <c r="C126" s="53"/>
      <c r="D126" s="53"/>
      <c r="E126" s="53" t="s">
        <v>171</v>
      </c>
      <c r="F126" s="53"/>
      <c r="G126" s="53"/>
      <c r="H126" s="53"/>
      <c r="I126" s="53"/>
      <c r="J126" s="53"/>
      <c r="K126" s="53"/>
      <c r="L126" s="53"/>
      <c r="M126" s="96" t="s">
        <v>172</v>
      </c>
      <c r="N126" s="53" t="s">
        <v>173</v>
      </c>
      <c r="O126" s="53"/>
      <c r="P126" s="53"/>
      <c r="Q126" s="53"/>
      <c r="R126" s="53"/>
      <c r="S126" s="53"/>
      <c r="T126" s="53"/>
      <c r="U126" s="53"/>
      <c r="V126" s="102" t="s">
        <v>53</v>
      </c>
      <c r="W126" s="53"/>
      <c r="X126" s="95"/>
      <c r="Y126" s="95"/>
      <c r="Z126" s="95" t="s">
        <v>36</v>
      </c>
      <c r="AA126" s="96" t="s">
        <v>174</v>
      </c>
      <c r="AB126" s="53"/>
      <c r="AC126" s="53"/>
      <c r="AD126" s="53"/>
      <c r="AE126" s="53"/>
      <c r="AF126" s="53"/>
      <c r="AG126" s="53" t="s">
        <v>175</v>
      </c>
      <c r="AH126"/>
    </row>
    <row r="127" spans="2:34" s="44" customFormat="1" ht="24" customHeight="1" thickBot="1" x14ac:dyDescent="0.2">
      <c r="B127" s="27" t="s">
        <v>15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8"/>
    </row>
    <row r="128" spans="2:34" ht="24" customHeight="1" x14ac:dyDescent="0.15">
      <c r="B128" s="151" t="s">
        <v>21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ht="24" customHeight="1" x14ac:dyDescent="0.15"/>
  </sheetData>
  <customSheetViews>
    <customSheetView guid="{05D5E13F-7806-4804-BA08-E4A17A253C63}" scale="80" showPageBreaks="1" showGridLines="0" printArea="1" hiddenRows="1" view="pageBreakPreview" topLeftCell="A15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"/>
    </customSheetView>
    <customSheetView guid="{ECC8E433-BEF8-4178-ADE6-80F89224ACC5}" scale="80" showPageBreaks="1" showGridLines="0" printArea="1" hiddenRows="1" view="pageBreakPreview" topLeftCell="A107">
      <selection activeCell="C125" sqref="C125:AG125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2"/>
    </customSheetView>
    <customSheetView guid="{35DC69AC-21D5-4B12-B458-1C8223F36C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3"/>
    </customSheetView>
    <customSheetView guid="{7F23CC79-9A27-4193-938A-FC9CE20F0FAE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4"/>
    </customSheetView>
    <customSheetView guid="{CE59B38F-BA78-4B3C-95D7-70E1C9CF0A29}" scale="80" showPageBreaks="1" showGridLines="0" printArea="1" hiddenRows="1" view="pageBreakPreview" topLeftCell="A100">
      <selection activeCell="AK124" sqref="AK124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5"/>
    </customSheetView>
    <customSheetView guid="{5B76DB29-7A62-4E11-805C-AD304550B512}" scale="80" showPageBreaks="1" showGridLines="0" printArea="1" hiddenRows="1" view="pageBreakPreview" topLeftCell="A110">
      <selection activeCell="AC133" sqref="AC13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6"/>
    </customSheetView>
    <customSheetView guid="{51C57F20-2579-45E6-A652-626052E0F703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7"/>
    </customSheetView>
    <customSheetView guid="{3C7F01A8-231A-468E-8AB9-AC52DB2F8477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8"/>
    </customSheetView>
    <customSheetView guid="{ED3D5BD4-14A8-4E76-BA14-F87F3BF98C8F}" scale="80" showPageBreaks="1" showGridLines="0" printArea="1" hiddenRows="1" view="pageBreakPreview" topLeftCell="A110">
      <selection activeCell="AC133" sqref="AC133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9"/>
    </customSheetView>
    <customSheetView guid="{1D587B11-ED57-4AD4-96FF-B2C078C27644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0"/>
    </customSheetView>
    <customSheetView guid="{D31DB27C-4D63-4381-8A9B-CA8BB7F85AC5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1"/>
    </customSheetView>
    <customSheetView guid="{D2B4BBF4-15FA-4C0B-8E1D-591A621B155B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2"/>
    </customSheetView>
    <customSheetView guid="{2DD033F3-89C4-4D02-8E89-47CC31E0F964}" scale="80" showPageBreaks="1" showGridLines="0" printArea="1" hiddenRows="1" view="pageBreakPreview" topLeftCell="A25">
      <selection activeCell="P46" sqref="P46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3"/>
    </customSheetView>
    <customSheetView guid="{5E898D69-3009-455B-B520-AB95AA4ACE31}" scale="80" showPageBreaks="1" showGridLines="0" printArea="1" hiddenRows="1" view="pageBreakPreview">
      <selection activeCell="F2" sqref="F2:K2"/>
      <rowBreaks count="1" manualBreakCount="1">
        <brk id="66" max="16383" man="1"/>
      </rowBreaks>
      <pageMargins left="0.25" right="0.25" top="0.75" bottom="0.75" header="0.3" footer="0.3"/>
      <pageSetup paperSize="9" scale="58" orientation="portrait" r:id="rId14"/>
    </customSheetView>
  </customSheetViews>
  <mergeCells count="83">
    <mergeCell ref="AA8:AB8"/>
    <mergeCell ref="B2:C2"/>
    <mergeCell ref="F2:K2"/>
    <mergeCell ref="N2:V2"/>
    <mergeCell ref="AA2:AG2"/>
    <mergeCell ref="B6:E6"/>
    <mergeCell ref="H6:I6"/>
    <mergeCell ref="L6:M6"/>
    <mergeCell ref="T6:U6"/>
    <mergeCell ref="X6:Y6"/>
    <mergeCell ref="AC6:AE6"/>
    <mergeCell ref="E8:G8"/>
    <mergeCell ref="J8:K8"/>
    <mergeCell ref="N8:O8"/>
    <mergeCell ref="S8:T8"/>
    <mergeCell ref="W8:X8"/>
    <mergeCell ref="AA28:AB28"/>
    <mergeCell ref="E18:G18"/>
    <mergeCell ref="J18:K18"/>
    <mergeCell ref="N18:O18"/>
    <mergeCell ref="S18:T18"/>
    <mergeCell ref="W18:X18"/>
    <mergeCell ref="AA18:AB18"/>
    <mergeCell ref="E28:G28"/>
    <mergeCell ref="J28:K28"/>
    <mergeCell ref="N28:O28"/>
    <mergeCell ref="S28:T28"/>
    <mergeCell ref="W28:X28"/>
    <mergeCell ref="AA48:AB48"/>
    <mergeCell ref="E38:G38"/>
    <mergeCell ref="J38:K38"/>
    <mergeCell ref="N38:O38"/>
    <mergeCell ref="S38:T38"/>
    <mergeCell ref="W38:X38"/>
    <mergeCell ref="AA38:AB38"/>
    <mergeCell ref="E48:G48"/>
    <mergeCell ref="J48:K48"/>
    <mergeCell ref="N48:O48"/>
    <mergeCell ref="S48:T48"/>
    <mergeCell ref="W48:X48"/>
    <mergeCell ref="AA68:AB68"/>
    <mergeCell ref="E58:G58"/>
    <mergeCell ref="J58:K58"/>
    <mergeCell ref="N58:O58"/>
    <mergeCell ref="S58:T58"/>
    <mergeCell ref="W58:X58"/>
    <mergeCell ref="AA58:AB58"/>
    <mergeCell ref="E68:G68"/>
    <mergeCell ref="J68:K68"/>
    <mergeCell ref="N68:O68"/>
    <mergeCell ref="S68:T68"/>
    <mergeCell ref="W68:X68"/>
    <mergeCell ref="AA88:AB88"/>
    <mergeCell ref="E78:G78"/>
    <mergeCell ref="J78:K78"/>
    <mergeCell ref="N78:O78"/>
    <mergeCell ref="S78:T78"/>
    <mergeCell ref="W78:X78"/>
    <mergeCell ref="AA78:AB78"/>
    <mergeCell ref="E88:G88"/>
    <mergeCell ref="J88:K88"/>
    <mergeCell ref="N88:O88"/>
    <mergeCell ref="S88:T88"/>
    <mergeCell ref="W88:X88"/>
    <mergeCell ref="AA109:AB109"/>
    <mergeCell ref="E99:G99"/>
    <mergeCell ref="J99:K99"/>
    <mergeCell ref="N99:O99"/>
    <mergeCell ref="S99:T99"/>
    <mergeCell ref="W99:X99"/>
    <mergeCell ref="AA99:AB99"/>
    <mergeCell ref="E109:G109"/>
    <mergeCell ref="J109:K109"/>
    <mergeCell ref="N109:O109"/>
    <mergeCell ref="S109:T109"/>
    <mergeCell ref="W109:X109"/>
    <mergeCell ref="B128:AG128"/>
    <mergeCell ref="E119:G119"/>
    <mergeCell ref="J119:K119"/>
    <mergeCell ref="N119:O119"/>
    <mergeCell ref="S119:T119"/>
    <mergeCell ref="W119:X119"/>
    <mergeCell ref="AA119:AB119"/>
  </mergeCells>
  <phoneticPr fontId="1"/>
  <conditionalFormatting sqref="C9">
    <cfRule type="expression" dxfId="1375" priority="262">
      <formula>$C$13=2</formula>
    </cfRule>
    <cfRule type="expression" dxfId="1374" priority="263">
      <formula>$C$13=1</formula>
    </cfRule>
  </conditionalFormatting>
  <conditionalFormatting sqref="C12:C16 D13:E13">
    <cfRule type="expression" dxfId="1373" priority="256">
      <formula>$C$13=2</formula>
    </cfRule>
    <cfRule type="expression" dxfId="1372" priority="257">
      <formula>$C$13=1</formula>
    </cfRule>
  </conditionalFormatting>
  <conditionalFormatting sqref="C19:C24">
    <cfRule type="expression" dxfId="1371" priority="131">
      <formula>$C$23=2</formula>
    </cfRule>
    <cfRule type="expression" dxfId="1370" priority="132">
      <formula>$C$23=1</formula>
    </cfRule>
  </conditionalFormatting>
  <conditionalFormatting sqref="C25:C26">
    <cfRule type="expression" dxfId="1369" priority="97">
      <formula>$S$13=2</formula>
    </cfRule>
    <cfRule type="expression" dxfId="1368" priority="98">
      <formula>$S$13=1</formula>
    </cfRule>
  </conditionalFormatting>
  <conditionalFormatting sqref="C45:C46">
    <cfRule type="expression" dxfId="1367" priority="111">
      <formula>C$43=2</formula>
    </cfRule>
    <cfRule type="expression" dxfId="1366" priority="112">
      <formula>C$43=1</formula>
    </cfRule>
  </conditionalFormatting>
  <conditionalFormatting sqref="C110:AE113 C115:AE117 AE114">
    <cfRule type="expression" dxfId="1365" priority="141">
      <formula>C$114=2</formula>
    </cfRule>
    <cfRule type="expression" dxfId="1364" priority="142">
      <formula>C$114=1</formula>
    </cfRule>
  </conditionalFormatting>
  <conditionalFormatting sqref="C29:AF32 C34:AF36">
    <cfRule type="expression" dxfId="1363" priority="171">
      <formula>C$33=2</formula>
    </cfRule>
    <cfRule type="expression" dxfId="1362" priority="172">
      <formula>C$33=1</formula>
    </cfRule>
  </conditionalFormatting>
  <conditionalFormatting sqref="C59:AF62 C66:AF66 F65:AE65 C65:D65 C64:AF64">
    <cfRule type="expression" dxfId="1361" priority="161">
      <formula>C$63=2</formula>
    </cfRule>
    <cfRule type="expression" dxfId="1360" priority="162">
      <formula>C$63=1</formula>
    </cfRule>
  </conditionalFormatting>
  <conditionalFormatting sqref="C79:AF82 C86:AF86 D85:AF85 C84:AF84">
    <cfRule type="expression" dxfId="1359" priority="153">
      <formula>C$83=2</formula>
    </cfRule>
    <cfRule type="expression" dxfId="1358" priority="154">
      <formula>C$83=1</formula>
    </cfRule>
  </conditionalFormatting>
  <conditionalFormatting sqref="C39:AG42 C46:AG46 C45:J45 L45:AG45 C44:AG44">
    <cfRule type="expression" dxfId="1357" priority="167">
      <formula>C$43=2</formula>
    </cfRule>
    <cfRule type="expression" dxfId="1356" priority="168">
      <formula>C$43=1</formula>
    </cfRule>
  </conditionalFormatting>
  <conditionalFormatting sqref="C49:AG52 C54:AG56">
    <cfRule type="expression" dxfId="1355" priority="165">
      <formula>C$53=2</formula>
    </cfRule>
    <cfRule type="expression" dxfId="1354" priority="166">
      <formula>C$53=1</formula>
    </cfRule>
  </conditionalFormatting>
  <conditionalFormatting sqref="C69:AG72 C76:AG76 E75 G75:AG75 C74:AG74">
    <cfRule type="expression" dxfId="1353" priority="109">
      <formula>C$73=2</formula>
    </cfRule>
    <cfRule type="expression" dxfId="1352" priority="110">
      <formula>C$73=1</formula>
    </cfRule>
  </conditionalFormatting>
  <conditionalFormatting sqref="C89:AG92 C96:AG96 G95:J95 L95:AG95 C94:AG94">
    <cfRule type="expression" dxfId="1351" priority="107">
      <formula>C$93=2</formula>
    </cfRule>
    <cfRule type="expression" dxfId="1350" priority="108">
      <formula>C$93=1</formula>
    </cfRule>
  </conditionalFormatting>
  <conditionalFormatting sqref="C100:AG103 C107:AG107 C106:G106 K106:AG106 C105:AG105">
    <cfRule type="expression" dxfId="1349" priority="135">
      <formula>C$104=2</formula>
    </cfRule>
    <cfRule type="expression" dxfId="1348" priority="136">
      <formula>C$104=1</formula>
    </cfRule>
  </conditionalFormatting>
  <conditionalFormatting sqref="C120:AG123 C125:AG127">
    <cfRule type="expression" dxfId="1347" priority="137">
      <formula>C$124=2</formula>
    </cfRule>
    <cfRule type="expression" dxfId="1346" priority="138">
      <formula>C$124=1</formula>
    </cfRule>
  </conditionalFormatting>
  <conditionalFormatting sqref="D9">
    <cfRule type="expression" dxfId="1345" priority="254">
      <formula>D13=2</formula>
    </cfRule>
    <cfRule type="expression" dxfId="1344" priority="255">
      <formula>D13=1</formula>
    </cfRule>
  </conditionalFormatting>
  <conditionalFormatting sqref="D12">
    <cfRule type="expression" dxfId="1343" priority="253">
      <formula>$D$13=1</formula>
    </cfRule>
  </conditionalFormatting>
  <conditionalFormatting sqref="D12 D14:D16">
    <cfRule type="expression" dxfId="1342" priority="249">
      <formula>$D$13=2</formula>
    </cfRule>
  </conditionalFormatting>
  <conditionalFormatting sqref="D15:D16">
    <cfRule type="expression" dxfId="1341" priority="250">
      <formula>$D$13=1</formula>
    </cfRule>
  </conditionalFormatting>
  <conditionalFormatting sqref="D19:D26">
    <cfRule type="expression" dxfId="1340" priority="129">
      <formula>$D$23=2</formula>
    </cfRule>
    <cfRule type="expression" dxfId="1339" priority="130">
      <formula>$D$23=1</formula>
    </cfRule>
  </conditionalFormatting>
  <conditionalFormatting sqref="E9">
    <cfRule type="expression" dxfId="1338" priority="247">
      <formula>$E$13=2</formula>
    </cfRule>
    <cfRule type="expression" dxfId="1337" priority="248">
      <formula>$E$13=1</formula>
    </cfRule>
  </conditionalFormatting>
  <conditionalFormatting sqref="E12 E14:E16">
    <cfRule type="expression" dxfId="1336" priority="241">
      <formula>$E$13=2</formula>
    </cfRule>
    <cfRule type="expression" dxfId="1335" priority="242">
      <formula>$E$13=1</formula>
    </cfRule>
  </conditionalFormatting>
  <conditionalFormatting sqref="E24:E26">
    <cfRule type="expression" dxfId="1334" priority="127">
      <formula>E$23=2</formula>
    </cfRule>
    <cfRule type="expression" dxfId="1333" priority="128">
      <formula>E$23=1</formula>
    </cfRule>
  </conditionalFormatting>
  <conditionalFormatting sqref="E19:F23">
    <cfRule type="expression" dxfId="1332" priority="175">
      <formula>E$23=2</formula>
    </cfRule>
    <cfRule type="expression" dxfId="1331" priority="176">
      <formula>E$23=1</formula>
    </cfRule>
  </conditionalFormatting>
  <conditionalFormatting sqref="F9:F14">
    <cfRule type="expression" dxfId="1330" priority="239">
      <formula>$F$13=2</formula>
    </cfRule>
    <cfRule type="expression" dxfId="1329" priority="240">
      <formula>$F$13=1</formula>
    </cfRule>
  </conditionalFormatting>
  <conditionalFormatting sqref="F15:F16">
    <cfRule type="expression" dxfId="1328" priority="121">
      <formula>$S$13=2</formula>
    </cfRule>
    <cfRule type="expression" dxfId="1327" priority="122">
      <formula>$S$13=1</formula>
    </cfRule>
  </conditionalFormatting>
  <conditionalFormatting sqref="F24">
    <cfRule type="expression" dxfId="1326" priority="125">
      <formula>F$23=2</formula>
    </cfRule>
    <cfRule type="expression" dxfId="1325" priority="126">
      <formula>F$23=1</formula>
    </cfRule>
  </conditionalFormatting>
  <conditionalFormatting sqref="F25:I26">
    <cfRule type="expression" dxfId="1324" priority="113">
      <formula>F$23=2</formula>
    </cfRule>
    <cfRule type="expression" dxfId="1323" priority="114">
      <formula>F$23=1</formula>
    </cfRule>
  </conditionalFormatting>
  <conditionalFormatting sqref="G9:G16">
    <cfRule type="expression" dxfId="1322" priority="237">
      <formula>$G$13=2</formula>
    </cfRule>
    <cfRule type="expression" dxfId="1321" priority="238">
      <formula>$G$13=1</formula>
    </cfRule>
  </conditionalFormatting>
  <conditionalFormatting sqref="G23:N24">
    <cfRule type="expression" dxfId="1320" priority="85">
      <formula>G$23=2</formula>
    </cfRule>
    <cfRule type="expression" dxfId="1319" priority="86">
      <formula>G$23=1</formula>
    </cfRule>
  </conditionalFormatting>
  <conditionalFormatting sqref="G19:AG22">
    <cfRule type="expression" dxfId="1318" priority="173">
      <formula>G$23=2</formula>
    </cfRule>
    <cfRule type="expression" dxfId="1317" priority="174">
      <formula>G$23=1</formula>
    </cfRule>
  </conditionalFormatting>
  <conditionalFormatting sqref="H9:H16">
    <cfRule type="expression" dxfId="1316" priority="235">
      <formula>$H$13=2</formula>
    </cfRule>
    <cfRule type="expression" dxfId="1315" priority="236">
      <formula>$H$13=1</formula>
    </cfRule>
  </conditionalFormatting>
  <conditionalFormatting sqref="I9:I16">
    <cfRule type="expression" dxfId="1314" priority="233">
      <formula>$I$13=2</formula>
    </cfRule>
    <cfRule type="expression" dxfId="1313" priority="234">
      <formula>$I$13=1</formula>
    </cfRule>
  </conditionalFormatting>
  <conditionalFormatting sqref="J9:J14">
    <cfRule type="expression" dxfId="1312" priority="231">
      <formula>$J$13=2</formula>
    </cfRule>
    <cfRule type="expression" dxfId="1311" priority="232">
      <formula>$J$13=1</formula>
    </cfRule>
  </conditionalFormatting>
  <conditionalFormatting sqref="J15:J16">
    <cfRule type="expression" dxfId="1310" priority="119">
      <formula>$C$13=2</formula>
    </cfRule>
    <cfRule type="expression" dxfId="1309" priority="120">
      <formula>$C$13=1</formula>
    </cfRule>
  </conditionalFormatting>
  <conditionalFormatting sqref="J25:L26">
    <cfRule type="expression" dxfId="1308" priority="63">
      <formula>$S$13=2</formula>
    </cfRule>
    <cfRule type="expression" dxfId="1307" priority="64">
      <formula>$S$13=1</formula>
    </cfRule>
  </conditionalFormatting>
  <conditionalFormatting sqref="K9:K14">
    <cfRule type="expression" dxfId="1306" priority="229">
      <formula>$K$13=2</formula>
    </cfRule>
    <cfRule type="expression" dxfId="1305" priority="230">
      <formula>$K$13=1</formula>
    </cfRule>
  </conditionalFormatting>
  <conditionalFormatting sqref="K15:K16">
    <cfRule type="expression" dxfId="1304" priority="103">
      <formula>$S$13=2</formula>
    </cfRule>
    <cfRule type="expression" dxfId="1303" priority="104">
      <formula>$S$13=1</formula>
    </cfRule>
  </conditionalFormatting>
  <conditionalFormatting sqref="L9:L16">
    <cfRule type="expression" dxfId="1302" priority="227">
      <formula>$L$13=2</formula>
    </cfRule>
    <cfRule type="expression" dxfId="1301" priority="228">
      <formula>$L$13=1</formula>
    </cfRule>
  </conditionalFormatting>
  <conditionalFormatting sqref="M9:M12">
    <cfRule type="expression" dxfId="1300" priority="225">
      <formula>$M$13=2</formula>
    </cfRule>
    <cfRule type="expression" dxfId="1299" priority="226">
      <formula>$M$13=1</formula>
    </cfRule>
  </conditionalFormatting>
  <conditionalFormatting sqref="M13:M14">
    <cfRule type="expression" dxfId="1298" priority="95">
      <formula>$K$13=2</formula>
    </cfRule>
    <cfRule type="expression" dxfId="1297" priority="96">
      <formula>$K$13=1</formula>
    </cfRule>
  </conditionalFormatting>
  <conditionalFormatting sqref="M15:M16">
    <cfRule type="expression" dxfId="1296" priority="93">
      <formula>$S$13=2</formula>
    </cfRule>
    <cfRule type="expression" dxfId="1295" priority="94">
      <formula>$S$13=1</formula>
    </cfRule>
  </conditionalFormatting>
  <conditionalFormatting sqref="M25:N26">
    <cfRule type="expression" dxfId="1294" priority="57">
      <formula>M$23=2</formula>
    </cfRule>
    <cfRule type="expression" dxfId="1293" priority="58">
      <formula>M$23=1</formula>
    </cfRule>
  </conditionalFormatting>
  <conditionalFormatting sqref="N9:N16">
    <cfRule type="expression" dxfId="1292" priority="223">
      <formula>$N$13=2</formula>
    </cfRule>
    <cfRule type="expression" dxfId="1291" priority="224">
      <formula>$N$13=1</formula>
    </cfRule>
  </conditionalFormatting>
  <conditionalFormatting sqref="O9:O16">
    <cfRule type="expression" dxfId="1290" priority="221">
      <formula>$O$13=2</formula>
    </cfRule>
    <cfRule type="expression" dxfId="1289" priority="222">
      <formula>$O$13=1</formula>
    </cfRule>
  </conditionalFormatting>
  <conditionalFormatting sqref="O23:AG26">
    <cfRule type="expression" dxfId="1288" priority="59">
      <formula>O$23=2</formula>
    </cfRule>
    <cfRule type="expression" dxfId="1287" priority="60">
      <formula>O$23=1</formula>
    </cfRule>
  </conditionalFormatting>
  <conditionalFormatting sqref="P9:P16">
    <cfRule type="expression" dxfId="1286" priority="217">
      <formula>$P$13=2</formula>
    </cfRule>
    <cfRule type="expression" dxfId="1285" priority="218">
      <formula>$P$13=1</formula>
    </cfRule>
  </conditionalFormatting>
  <conditionalFormatting sqref="Q9:Q14 Q16">
    <cfRule type="expression" dxfId="1284" priority="219">
      <formula>$Q$13=2</formula>
    </cfRule>
    <cfRule type="expression" dxfId="1283" priority="220">
      <formula>$Q$13=1</formula>
    </cfRule>
  </conditionalFormatting>
  <conditionalFormatting sqref="R9:R16 S13:T13">
    <cfRule type="expression" dxfId="1282" priority="215">
      <formula>$R$13=2</formula>
    </cfRule>
    <cfRule type="expression" dxfId="1281" priority="216">
      <formula>$R$13=1</formula>
    </cfRule>
  </conditionalFormatting>
  <conditionalFormatting sqref="S9:S12 S14:S16">
    <cfRule type="expression" dxfId="1280" priority="213">
      <formula>$S$13=2</formula>
    </cfRule>
    <cfRule type="expression" dxfId="1279" priority="214">
      <formula>$S$13=1</formula>
    </cfRule>
  </conditionalFormatting>
  <conditionalFormatting sqref="T9:T12 T14">
    <cfRule type="expression" dxfId="1278" priority="211">
      <formula>$T$13=2</formula>
    </cfRule>
    <cfRule type="expression" dxfId="1277" priority="212">
      <formula>$T$13=1</formula>
    </cfRule>
  </conditionalFormatting>
  <conditionalFormatting sqref="T16">
    <cfRule type="expression" dxfId="1276" priority="117">
      <formula>$S$13=2</formula>
    </cfRule>
    <cfRule type="expression" dxfId="1275" priority="118">
      <formula>$S$13=1</formula>
    </cfRule>
  </conditionalFormatting>
  <conditionalFormatting sqref="U9:U16">
    <cfRule type="expression" dxfId="1274" priority="209">
      <formula>$U$13=2</formula>
    </cfRule>
    <cfRule type="expression" dxfId="1273" priority="210">
      <formula>$U$13=1</formula>
    </cfRule>
  </conditionalFormatting>
  <conditionalFormatting sqref="V9:V16">
    <cfRule type="expression" dxfId="1272" priority="207">
      <formula>$V$13=2</formula>
    </cfRule>
    <cfRule type="expression" dxfId="1271" priority="208">
      <formula>$V$13=1</formula>
    </cfRule>
  </conditionalFormatting>
  <conditionalFormatting sqref="W9:W16">
    <cfRule type="expression" dxfId="1270" priority="205">
      <formula>$W$13=2</formula>
    </cfRule>
    <cfRule type="expression" dxfId="1269" priority="206">
      <formula>$W$13=1</formula>
    </cfRule>
  </conditionalFormatting>
  <conditionalFormatting sqref="X9:X14">
    <cfRule type="expression" dxfId="1268" priority="203">
      <formula>$X$13=2</formula>
    </cfRule>
    <cfRule type="expression" dxfId="1267" priority="204">
      <formula>$X$13=1</formula>
    </cfRule>
  </conditionalFormatting>
  <conditionalFormatting sqref="X15:X16">
    <cfRule type="expression" dxfId="1266" priority="115">
      <formula>$Q$13=2</formula>
    </cfRule>
    <cfRule type="expression" dxfId="1265" priority="116">
      <formula>$Q$13=1</formula>
    </cfRule>
  </conditionalFormatting>
  <conditionalFormatting sqref="Y9:Y14 Y16">
    <cfRule type="expression" dxfId="1264" priority="101">
      <formula>$Y$13=2</formula>
    </cfRule>
    <cfRule type="expression" dxfId="1263" priority="102">
      <formula>$Y$13=1</formula>
    </cfRule>
  </conditionalFormatting>
  <conditionalFormatting sqref="Z9:Z16">
    <cfRule type="expression" dxfId="1262" priority="199">
      <formula>$Z$13=2</formula>
    </cfRule>
    <cfRule type="expression" dxfId="1261" priority="200">
      <formula>$Z$13=1</formula>
    </cfRule>
  </conditionalFormatting>
  <conditionalFormatting sqref="AA9:AA14">
    <cfRule type="expression" dxfId="1260" priority="197">
      <formula>$AA$13=2</formula>
    </cfRule>
    <cfRule type="expression" dxfId="1259" priority="198">
      <formula>$AA$13=1</formula>
    </cfRule>
  </conditionalFormatting>
  <conditionalFormatting sqref="AA16">
    <cfRule type="expression" dxfId="1258" priority="91">
      <formula>$Y$13=2</formula>
    </cfRule>
    <cfRule type="expression" dxfId="1257" priority="92">
      <formula>$Y$13=1</formula>
    </cfRule>
  </conditionalFormatting>
  <conditionalFormatting sqref="AB9:AB16">
    <cfRule type="expression" dxfId="1256" priority="195">
      <formula>$AB$13=2</formula>
    </cfRule>
    <cfRule type="expression" dxfId="1255" priority="196">
      <formula>$AB$13=1</formula>
    </cfRule>
  </conditionalFormatting>
  <conditionalFormatting sqref="AC9:AC16">
    <cfRule type="expression" dxfId="1254" priority="193">
      <formula>$AC$13=2</formula>
    </cfRule>
    <cfRule type="expression" dxfId="1253" priority="194">
      <formula>$AC$13=1</formula>
    </cfRule>
  </conditionalFormatting>
  <conditionalFormatting sqref="AD9:AD14">
    <cfRule type="expression" dxfId="1252" priority="191">
      <formula>$AD$13=2</formula>
    </cfRule>
    <cfRule type="expression" dxfId="1251" priority="192">
      <formula>$AD$13=1</formula>
    </cfRule>
  </conditionalFormatting>
  <conditionalFormatting sqref="AD15:AD16">
    <cfRule type="expression" dxfId="1250" priority="99">
      <formula>$AE$13=2</formula>
    </cfRule>
    <cfRule type="expression" dxfId="1249" priority="100">
      <formula>$AE$13=1</formula>
    </cfRule>
  </conditionalFormatting>
  <conditionalFormatting sqref="AE9:AE16">
    <cfRule type="expression" dxfId="1248" priority="189">
      <formula>$AE$13=2</formula>
    </cfRule>
    <cfRule type="expression" dxfId="1247" priority="190">
      <formula>$AE$13=1</formula>
    </cfRule>
  </conditionalFormatting>
  <conditionalFormatting sqref="AE110:AE113">
    <cfRule type="expression" dxfId="1246" priority="134">
      <formula>$AE$114=0</formula>
    </cfRule>
  </conditionalFormatting>
  <conditionalFormatting sqref="AF6">
    <cfRule type="expression" dxfId="1245" priority="133">
      <formula>$AF$6&lt;105</formula>
    </cfRule>
  </conditionalFormatting>
  <conditionalFormatting sqref="AF9:AF16">
    <cfRule type="expression" dxfId="1244" priority="187">
      <formula>$AF$13=2</formula>
    </cfRule>
    <cfRule type="expression" dxfId="1243" priority="188">
      <formula>$AF$13=1</formula>
    </cfRule>
  </conditionalFormatting>
  <conditionalFormatting sqref="AG9:AG16">
    <cfRule type="expression" dxfId="1242" priority="185">
      <formula>$AG$13=2</formula>
    </cfRule>
    <cfRule type="expression" dxfId="1241" priority="186">
      <formula>$AG$13=1</formula>
    </cfRule>
  </conditionalFormatting>
  <conditionalFormatting sqref="Q15">
    <cfRule type="expression" dxfId="1240" priority="55">
      <formula>$S$13=2</formula>
    </cfRule>
    <cfRule type="expression" dxfId="1239" priority="56">
      <formula>$S$13=1</formula>
    </cfRule>
  </conditionalFormatting>
  <conditionalFormatting sqref="T15">
    <cfRule type="expression" dxfId="1238" priority="53">
      <formula>$S$13=2</formula>
    </cfRule>
    <cfRule type="expression" dxfId="1237" priority="54">
      <formula>$S$13=1</formula>
    </cfRule>
  </conditionalFormatting>
  <conditionalFormatting sqref="AA15">
    <cfRule type="expression" dxfId="1236" priority="51">
      <formula>$AC$13=2</formula>
    </cfRule>
    <cfRule type="expression" dxfId="1235" priority="52">
      <formula>$AC$13=1</formula>
    </cfRule>
  </conditionalFormatting>
  <conditionalFormatting sqref="Y15">
    <cfRule type="expression" dxfId="1234" priority="49">
      <formula>Y$23=2</formula>
    </cfRule>
    <cfRule type="expression" dxfId="1233" priority="50">
      <formula>Y$23=1</formula>
    </cfRule>
  </conditionalFormatting>
  <conditionalFormatting sqref="K45">
    <cfRule type="expression" dxfId="1232" priority="47">
      <formula>K$23=2</formula>
    </cfRule>
    <cfRule type="expression" dxfId="1231" priority="48">
      <formula>K$23=1</formula>
    </cfRule>
  </conditionalFormatting>
  <conditionalFormatting sqref="D75">
    <cfRule type="expression" dxfId="1230" priority="43">
      <formula>D$63=2</formula>
    </cfRule>
    <cfRule type="expression" dxfId="1229" priority="44">
      <formula>D$63=1</formula>
    </cfRule>
  </conditionalFormatting>
  <conditionalFormatting sqref="F75">
    <cfRule type="expression" dxfId="1228" priority="41">
      <formula>F$63=2</formula>
    </cfRule>
    <cfRule type="expression" dxfId="1227" priority="42">
      <formula>F$63=1</formula>
    </cfRule>
  </conditionalFormatting>
  <conditionalFormatting sqref="C75">
    <cfRule type="expression" dxfId="1226" priority="39">
      <formula>C$63=2</formula>
    </cfRule>
    <cfRule type="expression" dxfId="1225" priority="40">
      <formula>C$63=1</formula>
    </cfRule>
  </conditionalFormatting>
  <conditionalFormatting sqref="AF65">
    <cfRule type="expression" dxfId="1224" priority="37">
      <formula>AF$63=2</formula>
    </cfRule>
    <cfRule type="expression" dxfId="1223" priority="38">
      <formula>AF$63=1</formula>
    </cfRule>
  </conditionalFormatting>
  <conditionalFormatting sqref="C95:F95">
    <cfRule type="expression" dxfId="1222" priority="33">
      <formula>C$23=2</formula>
    </cfRule>
    <cfRule type="expression" dxfId="1221" priority="34">
      <formula>C$23=1</formula>
    </cfRule>
  </conditionalFormatting>
  <conditionalFormatting sqref="K95">
    <cfRule type="expression" dxfId="1220" priority="29">
      <formula>K$23=2</formula>
    </cfRule>
    <cfRule type="expression" dxfId="1219" priority="30">
      <formula>K$23=1</formula>
    </cfRule>
  </conditionalFormatting>
  <conditionalFormatting sqref="H106:I106">
    <cfRule type="expression" dxfId="1218" priority="27">
      <formula>H$93=2</formula>
    </cfRule>
    <cfRule type="expression" dxfId="1217" priority="28">
      <formula>H$93=1</formula>
    </cfRule>
  </conditionalFormatting>
  <conditionalFormatting sqref="J106">
    <cfRule type="expression" dxfId="1216" priority="25">
      <formula>J$93=2</formula>
    </cfRule>
    <cfRule type="expression" dxfId="1215" priority="26">
      <formula>J$93=1</formula>
    </cfRule>
  </conditionalFormatting>
  <conditionalFormatting sqref="C85">
    <cfRule type="expression" dxfId="1214" priority="23">
      <formula>C$23=2</formula>
    </cfRule>
    <cfRule type="expression" dxfId="1213" priority="24">
      <formula>C$23=1</formula>
    </cfRule>
  </conditionalFormatting>
  <conditionalFormatting sqref="E65">
    <cfRule type="expression" dxfId="1212" priority="21">
      <formula>E$23=2</formula>
    </cfRule>
    <cfRule type="expression" dxfId="1211" priority="22">
      <formula>E$23=1</formula>
    </cfRule>
  </conditionalFormatting>
  <conditionalFormatting sqref="C33:AF33">
    <cfRule type="expression" dxfId="1210" priority="19">
      <formula>C$33=2</formula>
    </cfRule>
    <cfRule type="expression" dxfId="1209" priority="20">
      <formula>C$33=1</formula>
    </cfRule>
  </conditionalFormatting>
  <conditionalFormatting sqref="C43:AG43">
    <cfRule type="expression" dxfId="1208" priority="17">
      <formula>C$43=2</formula>
    </cfRule>
    <cfRule type="expression" dxfId="1207" priority="18">
      <formula>C$43=1</formula>
    </cfRule>
  </conditionalFormatting>
  <conditionalFormatting sqref="C53:AG53">
    <cfRule type="expression" dxfId="1206" priority="15">
      <formula>C$53=2</formula>
    </cfRule>
    <cfRule type="expression" dxfId="1205" priority="16">
      <formula>C$53=1</formula>
    </cfRule>
  </conditionalFormatting>
  <conditionalFormatting sqref="C63:AF63">
    <cfRule type="expression" dxfId="1204" priority="13">
      <formula>C$63=2</formula>
    </cfRule>
    <cfRule type="expression" dxfId="1203" priority="14">
      <formula>C$63=1</formula>
    </cfRule>
  </conditionalFormatting>
  <conditionalFormatting sqref="C73:AG73">
    <cfRule type="expression" dxfId="1202" priority="11">
      <formula>C$73=2</formula>
    </cfRule>
    <cfRule type="expression" dxfId="1201" priority="12">
      <formula>C$73=1</formula>
    </cfRule>
  </conditionalFormatting>
  <conditionalFormatting sqref="C83:AF83">
    <cfRule type="expression" dxfId="1200" priority="9">
      <formula>C$83=2</formula>
    </cfRule>
    <cfRule type="expression" dxfId="1199" priority="10">
      <formula>C$83=1</formula>
    </cfRule>
  </conditionalFormatting>
  <conditionalFormatting sqref="C93:AG93">
    <cfRule type="expression" dxfId="1198" priority="7">
      <formula>C$93=2</formula>
    </cfRule>
    <cfRule type="expression" dxfId="1197" priority="8">
      <formula>C$93=1</formula>
    </cfRule>
  </conditionalFormatting>
  <conditionalFormatting sqref="C104:AG104">
    <cfRule type="expression" dxfId="1196" priority="5">
      <formula>C$104=2</formula>
    </cfRule>
    <cfRule type="expression" dxfId="1195" priority="6">
      <formula>C$104=1</formula>
    </cfRule>
  </conditionalFormatting>
  <conditionalFormatting sqref="C114:AD114">
    <cfRule type="expression" dxfId="1194" priority="3">
      <formula>C$114=2</formula>
    </cfRule>
    <cfRule type="expression" dxfId="1193" priority="4">
      <formula>C$114=1</formula>
    </cfRule>
  </conditionalFormatting>
  <conditionalFormatting sqref="C124:AG124">
    <cfRule type="expression" dxfId="1192" priority="1">
      <formula>C$124=2</formula>
    </cfRule>
    <cfRule type="expression" dxfId="1191" priority="2">
      <formula>C$124=1</formula>
    </cfRule>
  </conditionalFormatting>
  <pageMargins left="0.25" right="0.25" top="0.75" bottom="0.75" header="0.3" footer="0.3"/>
  <pageSetup paperSize="9" scale="58" orientation="portrait" r:id="rId15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13</vt:i4>
      </vt:variant>
    </vt:vector>
  </HeadingPairs>
  <TitlesOfParts>
    <vt:vector size="29" baseType="lpstr">
      <vt:lpstr>野球部</vt:lpstr>
      <vt:lpstr>サッカー部</vt:lpstr>
      <vt:lpstr>陸上競技部</vt:lpstr>
      <vt:lpstr>ソフトテニス部</vt:lpstr>
      <vt:lpstr>男子バスケットボール部</vt:lpstr>
      <vt:lpstr>女子バスケットボール部 </vt:lpstr>
      <vt:lpstr>剣道部</vt:lpstr>
      <vt:lpstr>柔道部</vt:lpstr>
      <vt:lpstr>卓球部</vt:lpstr>
      <vt:lpstr>バレーボール部</vt:lpstr>
      <vt:lpstr>バドミントン部</vt:lpstr>
      <vt:lpstr>吹奏楽部</vt:lpstr>
      <vt:lpstr>美術部</vt:lpstr>
      <vt:lpstr>パソコン部</vt:lpstr>
      <vt:lpstr>Sheet13</vt:lpstr>
      <vt:lpstr>Sheet14</vt:lpstr>
      <vt:lpstr>サッカー部!Print_Area</vt:lpstr>
      <vt:lpstr>ソフトテニス部!Print_Area</vt:lpstr>
      <vt:lpstr>パソコン部!Print_Area</vt:lpstr>
      <vt:lpstr>バドミントン部!Print_Area</vt:lpstr>
      <vt:lpstr>バレーボール部!Print_Area</vt:lpstr>
      <vt:lpstr>剣道部!Print_Area</vt:lpstr>
      <vt:lpstr>柔道部!Print_Area</vt:lpstr>
      <vt:lpstr>'女子バスケットボール部 '!Print_Area</vt:lpstr>
      <vt:lpstr>吹奏楽部!Print_Area</vt:lpstr>
      <vt:lpstr>卓球部!Print_Area</vt:lpstr>
      <vt:lpstr>男子バスケットボール部!Print_Area</vt:lpstr>
      <vt:lpstr>美術部!Print_Area</vt:lpstr>
      <vt:lpstr>野球部!Print_Area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厚生</dc:creator>
  <cp:lastModifiedBy>塚越 達己</cp:lastModifiedBy>
  <cp:lastPrinted>2024-03-31T23:06:17Z</cp:lastPrinted>
  <dcterms:created xsi:type="dcterms:W3CDTF">2018-06-04T09:47:13Z</dcterms:created>
  <dcterms:modified xsi:type="dcterms:W3CDTF">2024-04-21T03:19:50Z</dcterms:modified>
</cp:coreProperties>
</file>